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770" windowHeight="12360" tabRatio="847" activeTab="1"/>
  </bookViews>
  <sheets>
    <sheet name="Театр" sheetId="4" r:id="rId1"/>
    <sheet name="Музей" sheetId="5" r:id="rId2"/>
    <sheet name="Номын сан" sheetId="6" r:id="rId3"/>
    <sheet name="Соёлын төв" sheetId="7" r:id="rId4"/>
  </sheets>
  <definedNames>
    <definedName name="_xlnm._FilterDatabase" localSheetId="1" hidden="1">Музей!$B$1:$B$961</definedName>
    <definedName name="_xlnm._FilterDatabase" localSheetId="2" hidden="1">'Номын сан'!$B$1:$B$973</definedName>
    <definedName name="_xlnm._FilterDatabase" localSheetId="0" hidden="1">Театр!$B$1:$B$982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5" l="1"/>
  <c r="C37" i="5"/>
  <c r="C12" i="4"/>
  <c r="C5" i="4"/>
  <c r="C4" i="4" s="1"/>
  <c r="C5" i="7"/>
  <c r="C48" i="7"/>
  <c r="C35" i="7" s="1"/>
  <c r="C81" i="7"/>
  <c r="C76" i="7"/>
  <c r="C70" i="7"/>
  <c r="C65" i="7"/>
  <c r="C60" i="7"/>
  <c r="C23" i="7"/>
  <c r="C14" i="7"/>
  <c r="C10" i="7"/>
  <c r="C20" i="6"/>
  <c r="C26" i="4"/>
  <c r="C39" i="4"/>
  <c r="C9" i="7" l="1"/>
  <c r="C4" i="7" s="1"/>
  <c r="C22" i="4"/>
  <c r="C4" i="5"/>
  <c r="C28" i="5"/>
  <c r="C22" i="5"/>
  <c r="C41" i="5" l="1"/>
  <c r="C36" i="5" l="1"/>
  <c r="C9" i="6" l="1"/>
  <c r="C5" i="6"/>
  <c r="C4" i="6" s="1"/>
  <c r="C29" i="6"/>
  <c r="C34" i="6"/>
  <c r="C47" i="6"/>
  <c r="C42" i="6"/>
  <c r="C34" i="4" l="1"/>
</calcChain>
</file>

<file path=xl/sharedStrings.xml><?xml version="1.0" encoding="utf-8"?>
<sst xmlns="http://schemas.openxmlformats.org/spreadsheetml/2006/main" count="233" uniqueCount="152">
  <si>
    <t>№</t>
  </si>
  <si>
    <t>Үзүүлэлт</t>
  </si>
  <si>
    <t>Нийт үзвэр, үйлчилгээ</t>
  </si>
  <si>
    <t>Урлагийн тоглолт</t>
  </si>
  <si>
    <t xml:space="preserve">     Үүнээс: Үзвэрийн танхимын үйлчилгээ</t>
  </si>
  <si>
    <t>Зохион байгуулсан эрдэм шинжилгээний хурал</t>
  </si>
  <si>
    <t>Зохион байгуулсан боловсролын хөтөлбөр</t>
  </si>
  <si>
    <t>Зохион байгуулсан эвент/арга хэмжээ</t>
  </si>
  <si>
    <t>Онлайн** үйлчилгээ</t>
  </si>
  <si>
    <t>Нийт үйлчлүүлэгчид</t>
  </si>
  <si>
    <t>Урлагийн тоглолт үзэгч</t>
  </si>
  <si>
    <t xml:space="preserve">     Үүнээс: Хүүхэд (0-18 хүртэлх насны) </t>
  </si>
  <si>
    <t>Төлбөргүй үйлчлүүлэгчид</t>
  </si>
  <si>
    <t>Уралдаан, наадамд оролцогчид</t>
  </si>
  <si>
    <t xml:space="preserve">      Үүнээс: Олон улсын хэмжээний</t>
  </si>
  <si>
    <t xml:space="preserve">                  Улсын хэмжээний</t>
  </si>
  <si>
    <t xml:space="preserve">                  Орон нутгийн хэмжээний</t>
  </si>
  <si>
    <t>Урын санд нэмэгдсэн бүтээл</t>
  </si>
  <si>
    <t xml:space="preserve">      Үүнээс: Шинээр туурвисан</t>
  </si>
  <si>
    <t xml:space="preserve">                  Шинэчлэн найруулсан</t>
  </si>
  <si>
    <t xml:space="preserve">                  Сэргээн тавьсан</t>
  </si>
  <si>
    <t>Нийт ажиллагчид</t>
  </si>
  <si>
    <t xml:space="preserve">                  ТЗ ангиллын</t>
  </si>
  <si>
    <t xml:space="preserve">                  ТҮСУ ангиллын</t>
  </si>
  <si>
    <t xml:space="preserve">                  ТҮШУ ангиллын</t>
  </si>
  <si>
    <t xml:space="preserve">                  ТҮ ангиллын бусад</t>
  </si>
  <si>
    <t xml:space="preserve">      Үүнээс: Эмэгтэй</t>
  </si>
  <si>
    <t>Нийт орлого</t>
  </si>
  <si>
    <t>Нийт зардал</t>
  </si>
  <si>
    <t>Суудлын тоо</t>
  </si>
  <si>
    <t>Байнгын үзүүллэг</t>
  </si>
  <si>
    <t>Түр үзэсгэлэн</t>
  </si>
  <si>
    <t xml:space="preserve">      Үүнээс: Дотоод</t>
  </si>
  <si>
    <t xml:space="preserve">                  Гадаад</t>
  </si>
  <si>
    <t>Дижитал* үйлчилгээ</t>
  </si>
  <si>
    <t>Музейн үзэгч</t>
  </si>
  <si>
    <t xml:space="preserve">                  Оюутан</t>
  </si>
  <si>
    <t xml:space="preserve">                  Гадаадын иргэн</t>
  </si>
  <si>
    <t>Боловсролын хөтөлбөрт оролцогчид</t>
  </si>
  <si>
    <t>Дижитал* үйлчилгээгээр үйлчлүүлэгчид</t>
  </si>
  <si>
    <t>Нэмэгдсэн үзмэр</t>
  </si>
  <si>
    <t>Худалдан авсан үзмэр</t>
  </si>
  <si>
    <t>Хандивласан үзмэр</t>
  </si>
  <si>
    <t>Бусад /шилжүүлсэн, малтлага судалгаа гм/</t>
  </si>
  <si>
    <t>Нэмэгдсэн баримтат өв</t>
  </si>
  <si>
    <t>Үзэсгэлэнд оролцсон үзмэр</t>
  </si>
  <si>
    <t xml:space="preserve">                     Хөгжлийн бэрхшээлтэй ажиллагчид</t>
  </si>
  <si>
    <t>Нийт үйлчилгээ</t>
  </si>
  <si>
    <t>Ном олгох үйлчилгээ</t>
  </si>
  <si>
    <t xml:space="preserve">          Үүнээс: Зөөврийн үйлчилгээгээр хүргэсэн</t>
  </si>
  <si>
    <t>Лавлагаа номзүйн үйлчилгээ</t>
  </si>
  <si>
    <t xml:space="preserve">          Үүнээс: Цахимаар өгсөн лавлагаа</t>
  </si>
  <si>
    <t xml:space="preserve">                        Сэдэвчилсэн лавлагаа</t>
  </si>
  <si>
    <t xml:space="preserve">                        Ном зүйн лавлагаа</t>
  </si>
  <si>
    <t xml:space="preserve">                        Тодотгосон лавлагаа</t>
  </si>
  <si>
    <t xml:space="preserve">                        Статистик тоо баримт</t>
  </si>
  <si>
    <t>Номын татгалзал</t>
  </si>
  <si>
    <t>Цахим уншлагын үйлчилгээ</t>
  </si>
  <si>
    <t>Зохион байгуулсан онол практикийн бага хурал</t>
  </si>
  <si>
    <t>Зохион байгуулсан соёл, олон нийтийн ажил</t>
  </si>
  <si>
    <t xml:space="preserve">      Үүнээс: Хүүхэд (0-18 хүртэлх насны) </t>
  </si>
  <si>
    <t>Байнгын уншигч</t>
  </si>
  <si>
    <t>Цахим уншлагын үйлчилгээгээр үйлчлүүлэгчид</t>
  </si>
  <si>
    <t>Онол практикийн бага хуралд оролцогчид</t>
  </si>
  <si>
    <t>Соёл, олон нийтийн ажилд оролцогчид</t>
  </si>
  <si>
    <t>Цахимд хөрвүүлсэн ном</t>
  </si>
  <si>
    <t>Сан хөмрөгийн бүрдүүлэлт</t>
  </si>
  <si>
    <t xml:space="preserve">                    Худалдаагаар</t>
  </si>
  <si>
    <t xml:space="preserve">                    Хандив тусламжаар</t>
  </si>
  <si>
    <t xml:space="preserve">                    Заавал авах хувиар</t>
  </si>
  <si>
    <t xml:space="preserve">                    Бусад /солилцоо гм/</t>
  </si>
  <si>
    <t xml:space="preserve">                    Аялан тоглолт /Нүүдлийн үйлчилгээ/</t>
  </si>
  <si>
    <t xml:space="preserve">                   Мэргэжлийн ажиллагчид</t>
  </si>
  <si>
    <t xml:space="preserve">                   Хөгжлийн бэрхшээлтэй ажиллагчид</t>
  </si>
  <si>
    <t>Төсвийн орлого</t>
  </si>
  <si>
    <t>Түрээсийн орлого</t>
  </si>
  <si>
    <t>Бусад орлого</t>
  </si>
  <si>
    <t>Урсгал зардал</t>
  </si>
  <si>
    <t>Бусад зардал</t>
  </si>
  <si>
    <t xml:space="preserve">                    Мэргэжлийн ажиллагчид</t>
  </si>
  <si>
    <t xml:space="preserve">                    Хөгжлийн бэрхшээлтэй ажиллагчид</t>
  </si>
  <si>
    <t>Байгууллагын ажил үйлчилгээний орлого</t>
  </si>
  <si>
    <t xml:space="preserve">                         Гэрээр олгосон</t>
  </si>
  <si>
    <t xml:space="preserve">                        Танхимаар</t>
  </si>
  <si>
    <t xml:space="preserve">                     Мэргэжилтэй ажиллагчид</t>
  </si>
  <si>
    <t>Номын сангийн суудлын тоо</t>
  </si>
  <si>
    <t xml:space="preserve">                    Онлайн** үзэгч</t>
  </si>
  <si>
    <t>Байгууллагын ажил үйлчилгээний (өөрийн) орлого</t>
  </si>
  <si>
    <t xml:space="preserve">          Насанд хүрэгчид</t>
  </si>
  <si>
    <t xml:space="preserve">          Хүүхэд (0-18 хүртэлх насны) </t>
  </si>
  <si>
    <t>Музейн үзэгчээс: Оюутан</t>
  </si>
  <si>
    <t xml:space="preserve">          Төлбөргүй үзэгч</t>
  </si>
  <si>
    <t xml:space="preserve">            Гадаадын иргэн</t>
  </si>
  <si>
    <t xml:space="preserve">               Үүнээс: Хүүхэд (0-16 хүртэлх насны) </t>
  </si>
  <si>
    <t xml:space="preserve">               </t>
  </si>
  <si>
    <t>................номын сан дүн</t>
  </si>
  <si>
    <t>......................Театр чуулгын дүн</t>
  </si>
  <si>
    <t>Урлагийн тоглолт (тайзны уран бүтээл)</t>
  </si>
  <si>
    <t>Тайзны уран бүтээлийн тоглолт</t>
  </si>
  <si>
    <t>Нүүдлийн уран бүтээлийн тоглолт</t>
  </si>
  <si>
    <t>Номын сангийн үйлчилгээ</t>
  </si>
  <si>
    <t xml:space="preserve">                        Гэрээр олгосон</t>
  </si>
  <si>
    <t xml:space="preserve">                        Танхимаар олгосон</t>
  </si>
  <si>
    <t>Орон нутаг судлах танхимын үйлчилгээ</t>
  </si>
  <si>
    <t>Эрдэм шинжилгээний хурал</t>
  </si>
  <si>
    <t>Онол практикийн бага хурал</t>
  </si>
  <si>
    <t>Боловсролын хөтөлбөр</t>
  </si>
  <si>
    <t>Сургалт, семинар</t>
  </si>
  <si>
    <t>Дугуйлан</t>
  </si>
  <si>
    <t>Уралдаан тэмцээн</t>
  </si>
  <si>
    <t>Эвент/арга хэмжээ</t>
  </si>
  <si>
    <t>Хурал зөвлөгөөн</t>
  </si>
  <si>
    <t>Кино үзвэр</t>
  </si>
  <si>
    <t>Үзэсгэлэн фестиваль</t>
  </si>
  <si>
    <t>Нийтийн бүжиг</t>
  </si>
  <si>
    <t xml:space="preserve">                   Төлбөргүй үйлчлүүлэгчид</t>
  </si>
  <si>
    <t xml:space="preserve">                    Онлайн** үзэгч </t>
  </si>
  <si>
    <t>Орон нутаг судлах танхимын үзэгч</t>
  </si>
  <si>
    <t xml:space="preserve">     Үүнээс: Хүүхэд (0-16 хүртэлх насны) </t>
  </si>
  <si>
    <t>Кино үзэгч</t>
  </si>
  <si>
    <t>Номын сангийн уншигч</t>
  </si>
  <si>
    <t xml:space="preserve">                    Байнгын уншигч</t>
  </si>
  <si>
    <t xml:space="preserve">                    Цахим уншигч</t>
  </si>
  <si>
    <t>Зохион байгуулсан соёл, олон нийтийн арга хэмжээ</t>
  </si>
  <si>
    <t>Эрдэм шинжилгээний хуралд оролцогсод</t>
  </si>
  <si>
    <t>Онол практикийн бага хуралд оролцогсод</t>
  </si>
  <si>
    <t>Боловсролын хөтөлбөрт хамрагдагсад</t>
  </si>
  <si>
    <t>Сургалт, семинарт хамрагдагсад</t>
  </si>
  <si>
    <t>Дугуйланд хамрагдагсад</t>
  </si>
  <si>
    <t>Уралдаан тэмцээнд оролцогчид</t>
  </si>
  <si>
    <t>Эвент/арга хэмжээний оролцогчид</t>
  </si>
  <si>
    <t>Хурал зөвлөгөөнд оролцогчид</t>
  </si>
  <si>
    <t>Үзэсгэлэн фестивальд оролцогчид</t>
  </si>
  <si>
    <t>Нийтийн бүжигт оролцогчид</t>
  </si>
  <si>
    <t>Номын сангийн сан хөмрөгийн бүрдүүлэлт</t>
  </si>
  <si>
    <t xml:space="preserve">                    Худалдан авсан</t>
  </si>
  <si>
    <t>Урын санд нэмэгдсэн уран бүтээл</t>
  </si>
  <si>
    <t>Орон нутаг судлах танхимд нэмэгдсэн үзмэр</t>
  </si>
  <si>
    <t xml:space="preserve">       Үүнээс: Эмэгтэй</t>
  </si>
  <si>
    <t xml:space="preserve">                     Мэргэжлийн ажиллагчид</t>
  </si>
  <si>
    <t xml:space="preserve">      Үүнээс: Урсгал зардал</t>
  </si>
  <si>
    <t xml:space="preserve">                      Бусад зардал</t>
  </si>
  <si>
    <t>Соёлын төвийн суудлын тоо</t>
  </si>
  <si>
    <t>.............</t>
  </si>
  <si>
    <t>Онлайн үйлчилгээ нийт үзвэр үйлчилгээний тоонд орохгүй анхаарна уу</t>
  </si>
  <si>
    <t>Онлайн үзэгч нийт үзэгчийн тоонд орохгүй анхаарна уу</t>
  </si>
  <si>
    <t>УРЛАГИЙН БАЙГУУЛЛАГЫН ҮЙЛ АЖИЛЛАГААНЫ  
2025 ОНЫ ГУРАВДУГААР УЛИРЛЫН СУДАЛГАА</t>
  </si>
  <si>
    <t>III УЛИРАЛ</t>
  </si>
  <si>
    <t xml:space="preserve">                                     СОЁЛЫН ТӨВ (ОРДОН)-ИЙН ҮЙЛ АЖИЛЛАГААНЫ  
                                       2025 ОНЫ ГУРАВДУГААР УЛИРЛЫН СУДАЛГАА</t>
  </si>
  <si>
    <t>НОМЫН САНГИЙН ҮЙЛ АЖИЛЛАГААНЫ  
2025  ОНЫ ГУРАВДУГААР УЛИРЛЫН СУДАЛГАА</t>
  </si>
  <si>
    <t>УЛААНБААТАР ХОТЫН МУЗЕЙН БАЙГУУЛЛАГЫН ҮЙЛ АЖИЛЛАГААНЫ  
2025 ОНЫ ГУРАВДУГААР УЛИРЛЫН СУДАЛГАА</t>
  </si>
  <si>
    <t>Улаанбаатар хотын музейн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</si>
</sst>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_);_(* \(#,##0\);_(* &quot;-&quot;?_);_(@_)"/>
    <numFmt numFmtId="167" formatCode="_-* #,##0_-;\-* #,##0_-;_-* &quot;-&quot;??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Arial"/>
      <family val="2"/>
      <charset val="1"/>
    </font>
    <font>
      <b/>
      <sz val="9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i/>
      <sz val="11"/>
      <color rgb="FFFF000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FEF2C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9" tint="0.59999389629810485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6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3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left" vertical="center" wrapText="1"/>
    </xf>
    <xf numFmtId="165" fontId="5" fillId="5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5" fillId="6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7" fillId="5" borderId="6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3" fillId="5" borderId="11" xfId="1" applyNumberFormat="1" applyFont="1" applyFill="1" applyBorder="1" applyAlignment="1">
      <alignment horizontal="right" vertical="center" wrapText="1"/>
    </xf>
    <xf numFmtId="165" fontId="3" fillId="5" borderId="6" xfId="1" applyNumberFormat="1" applyFont="1" applyFill="1" applyBorder="1" applyAlignment="1">
      <alignment horizontal="right" vertical="center" wrapText="1"/>
    </xf>
    <xf numFmtId="165" fontId="5" fillId="5" borderId="11" xfId="1" applyNumberFormat="1" applyFont="1" applyFill="1" applyBorder="1" applyAlignment="1">
      <alignment horizontal="right" vertical="center" wrapText="1"/>
    </xf>
    <xf numFmtId="165" fontId="5" fillId="5" borderId="11" xfId="1" applyNumberFormat="1" applyFont="1" applyFill="1" applyBorder="1" applyAlignment="1">
      <alignment horizontal="right" vertical="center"/>
    </xf>
    <xf numFmtId="165" fontId="5" fillId="7" borderId="11" xfId="1" applyNumberFormat="1" applyFont="1" applyFill="1" applyBorder="1" applyAlignment="1">
      <alignment horizontal="right" vertical="center"/>
    </xf>
    <xf numFmtId="165" fontId="7" fillId="5" borderId="11" xfId="1" applyNumberFormat="1" applyFont="1" applyFill="1" applyBorder="1" applyAlignment="1">
      <alignment horizontal="right" vertical="center"/>
    </xf>
    <xf numFmtId="165" fontId="2" fillId="2" borderId="6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4" fillId="2" borderId="3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165" fontId="5" fillId="9" borderId="12" xfId="0" applyNumberFormat="1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left" vertical="center" wrapText="1"/>
    </xf>
    <xf numFmtId="165" fontId="4" fillId="8" borderId="12" xfId="0" applyNumberFormat="1" applyFont="1" applyFill="1" applyBorder="1" applyAlignment="1">
      <alignment horizontal="right" vertical="center"/>
    </xf>
    <xf numFmtId="3" fontId="5" fillId="9" borderId="12" xfId="0" applyNumberFormat="1" applyFont="1" applyFill="1" applyBorder="1" applyAlignment="1">
      <alignment horizontal="right" vertical="center"/>
    </xf>
    <xf numFmtId="43" fontId="4" fillId="2" borderId="0" xfId="0" applyNumberFormat="1" applyFont="1" applyFill="1"/>
    <xf numFmtId="167" fontId="5" fillId="9" borderId="12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" fontId="2" fillId="5" borderId="6" xfId="0" quotePrefix="1" applyNumberFormat="1" applyFont="1" applyFill="1" applyBorder="1" applyAlignment="1">
      <alignment horizontal="center" vertical="center"/>
    </xf>
    <xf numFmtId="1" fontId="3" fillId="5" borderId="3" xfId="0" applyNumberFormat="1" applyFont="1" applyFill="1" applyBorder="1" applyAlignment="1">
      <alignment horizontal="left" vertical="center" wrapText="1"/>
    </xf>
    <xf numFmtId="165" fontId="5" fillId="5" borderId="6" xfId="1" applyNumberFormat="1" applyFont="1" applyFill="1" applyBorder="1" applyAlignment="1">
      <alignment horizontal="right" vertical="center"/>
    </xf>
    <xf numFmtId="1" fontId="2" fillId="10" borderId="6" xfId="0" quotePrefix="1" applyNumberFormat="1" applyFont="1" applyFill="1" applyBorder="1" applyAlignment="1">
      <alignment horizontal="center" vertical="center"/>
    </xf>
    <xf numFmtId="1" fontId="2" fillId="10" borderId="3" xfId="0" applyNumberFormat="1" applyFont="1" applyFill="1" applyBorder="1" applyAlignment="1">
      <alignment horizontal="left" vertical="center" wrapText="1"/>
    </xf>
    <xf numFmtId="165" fontId="3" fillId="10" borderId="6" xfId="1" applyNumberFormat="1" applyFont="1" applyFill="1" applyBorder="1" applyAlignment="1">
      <alignment horizontal="right" vertical="center"/>
    </xf>
    <xf numFmtId="1" fontId="2" fillId="2" borderId="6" xfId="0" quotePrefix="1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left" vertical="center" wrapText="1"/>
    </xf>
    <xf numFmtId="165" fontId="2" fillId="2" borderId="6" xfId="1" applyNumberFormat="1" applyFont="1" applyFill="1" applyBorder="1" applyAlignment="1">
      <alignment horizontal="right" vertical="center"/>
    </xf>
    <xf numFmtId="165" fontId="4" fillId="2" borderId="6" xfId="1" applyNumberFormat="1" applyFont="1" applyFill="1" applyBorder="1" applyAlignment="1">
      <alignment horizontal="right" vertical="center"/>
    </xf>
    <xf numFmtId="1" fontId="4" fillId="2" borderId="3" xfId="0" applyNumberFormat="1" applyFont="1" applyFill="1" applyBorder="1" applyAlignment="1">
      <alignment horizontal="left" vertical="center" wrapText="1"/>
    </xf>
    <xf numFmtId="1" fontId="4" fillId="10" borderId="3" xfId="0" applyNumberFormat="1" applyFont="1" applyFill="1" applyBorder="1" applyAlignment="1">
      <alignment horizontal="left" vertical="center" wrapText="1"/>
    </xf>
    <xf numFmtId="165" fontId="3" fillId="5" borderId="6" xfId="1" applyNumberFormat="1" applyFont="1" applyFill="1" applyBorder="1" applyAlignment="1">
      <alignment horizontal="right" vertical="center"/>
    </xf>
    <xf numFmtId="1" fontId="2" fillId="11" borderId="6" xfId="0" quotePrefix="1" applyNumberFormat="1" applyFont="1" applyFill="1" applyBorder="1" applyAlignment="1">
      <alignment horizontal="center" vertical="center"/>
    </xf>
    <xf numFmtId="1" fontId="2" fillId="11" borderId="3" xfId="0" applyNumberFormat="1" applyFont="1" applyFill="1" applyBorder="1" applyAlignment="1">
      <alignment horizontal="left" vertical="center" wrapText="1"/>
    </xf>
    <xf numFmtId="165" fontId="2" fillId="11" borderId="6" xfId="1" applyNumberFormat="1" applyFont="1" applyFill="1" applyBorder="1" applyAlignment="1">
      <alignment horizontal="right" vertical="center"/>
    </xf>
    <xf numFmtId="1" fontId="2" fillId="12" borderId="6" xfId="0" quotePrefix="1" applyNumberFormat="1" applyFont="1" applyFill="1" applyBorder="1" applyAlignment="1">
      <alignment horizontal="center" vertical="center"/>
    </xf>
    <xf numFmtId="1" fontId="2" fillId="12" borderId="3" xfId="0" applyNumberFormat="1" applyFont="1" applyFill="1" applyBorder="1" applyAlignment="1">
      <alignment horizontal="left" vertical="center" wrapText="1"/>
    </xf>
    <xf numFmtId="165" fontId="5" fillId="12" borderId="6" xfId="1" applyNumberFormat="1" applyFont="1" applyFill="1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left" vertical="center" wrapText="1"/>
    </xf>
    <xf numFmtId="165" fontId="3" fillId="2" borderId="6" xfId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wrapText="1"/>
    </xf>
    <xf numFmtId="165" fontId="2" fillId="2" borderId="10" xfId="1" applyNumberFormat="1" applyFont="1" applyFill="1" applyBorder="1" applyAlignment="1">
      <alignment horizontal="right" vertical="center"/>
    </xf>
    <xf numFmtId="1" fontId="10" fillId="2" borderId="3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12" fillId="2" borderId="6" xfId="0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left" vertical="center" wrapText="1"/>
    </xf>
    <xf numFmtId="165" fontId="12" fillId="6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 wrapText="1"/>
    </xf>
    <xf numFmtId="165" fontId="13" fillId="3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165" fontId="12" fillId="5" borderId="6" xfId="0" applyNumberFormat="1" applyFont="1" applyFill="1" applyBorder="1" applyAlignment="1">
      <alignment horizontal="center" vertical="center"/>
    </xf>
    <xf numFmtId="165" fontId="12" fillId="5" borderId="5" xfId="0" applyNumberFormat="1" applyFont="1" applyFill="1" applyBorder="1" applyAlignment="1">
      <alignment horizontal="left" vertical="center" wrapText="1"/>
    </xf>
    <xf numFmtId="165" fontId="13" fillId="2" borderId="5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left" vertical="center" wrapText="1"/>
    </xf>
    <xf numFmtId="165" fontId="12" fillId="5" borderId="6" xfId="1" applyNumberFormat="1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 wrapText="1"/>
    </xf>
    <xf numFmtId="43" fontId="13" fillId="3" borderId="6" xfId="1" applyFont="1" applyFill="1" applyBorder="1" applyAlignment="1">
      <alignment horizontal="center" vertical="center"/>
    </xf>
    <xf numFmtId="43" fontId="12" fillId="5" borderId="6" xfId="1" applyFont="1" applyFill="1" applyBorder="1" applyAlignment="1">
      <alignment horizontal="center" vertical="center"/>
    </xf>
    <xf numFmtId="43" fontId="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10">
    <cellStyle name="Comma" xfId="1" builtinId="3"/>
    <cellStyle name="Comma 2" xfId="3"/>
    <cellStyle name="Comma 3" xfId="9"/>
    <cellStyle name="Comma 4" xfId="6"/>
    <cellStyle name="Comma 5" xfId="4"/>
    <cellStyle name="Normal" xfId="0" builtinId="0"/>
    <cellStyle name="Normal 2" xfId="2"/>
    <cellStyle name="Normal 2 2" xfId="7"/>
    <cellStyle name="Normal 3" xfId="8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2</xdr:col>
      <xdr:colOff>304800</xdr:colOff>
      <xdr:row>42</xdr:row>
      <xdr:rowOff>177007</xdr:rowOff>
    </xdr:to>
    <xdr:sp macro="" textlink="">
      <xdr:nvSpPr>
        <xdr:cNvPr id="2" name="AutoShape 1" descr="Forms response chart. Question title: 21. Танай байгууллагад байгууллагын эцэг эхийн зөвлөл ажилладаг уу?. Number of responses: 279 responses.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52750" y="8267700"/>
          <a:ext cx="304800" cy="310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304800</xdr:colOff>
      <xdr:row>43</xdr:row>
      <xdr:rowOff>4763</xdr:rowOff>
    </xdr:to>
    <xdr:sp macro="" textlink="">
      <xdr:nvSpPr>
        <xdr:cNvPr id="3" name="AutoShape 1" descr="Forms response chart. Question title: 21. Танай байгууллагад байгууллагын эцэг эхийн зөвлөл ажилладаг уу?. Number of responses: 279 responses.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8105775"/>
          <a:ext cx="304800" cy="316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</xdr:colOff>
      <xdr:row>43</xdr:row>
      <xdr:rowOff>0</xdr:rowOff>
    </xdr:from>
    <xdr:to>
      <xdr:col>2</xdr:col>
      <xdr:colOff>0</xdr:colOff>
      <xdr:row>48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7C71E943-3331-4454-9CA0-0D9026321F37}"/>
            </a:ext>
          </a:extLst>
        </xdr:cNvPr>
        <xdr:cNvSpPr txBox="1"/>
      </xdr:nvSpPr>
      <xdr:spPr>
        <a:xfrm>
          <a:off x="257176" y="8620125"/>
          <a:ext cx="3238500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mn-MN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mn-MN" sz="1000">
              <a:latin typeface="Arial" panose="020B0604020202020204" pitchFamily="34" charset="0"/>
              <a:cs typeface="Arial" panose="020B0604020202020204" pitchFamily="34" charset="0"/>
            </a:rPr>
            <a:t>Хянасан:            Дарга </a:t>
          </a:r>
          <a:r>
            <a:rPr lang="mn-MN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..............            </a:t>
          </a:r>
        </a:p>
        <a:p>
          <a:r>
            <a:rPr lang="mn-MN" sz="1000">
              <a:latin typeface="Arial" panose="020B0604020202020204" pitchFamily="34" charset="0"/>
              <a:cs typeface="Arial" panose="020B0604020202020204" pitchFamily="34" charset="0"/>
            </a:rPr>
            <a:t>                     </a:t>
          </a:r>
        </a:p>
        <a:p>
          <a:r>
            <a:rPr lang="mn-MN" sz="1000" baseline="0">
              <a:latin typeface="Arial" panose="020B0604020202020204" pitchFamily="34" charset="0"/>
              <a:cs typeface="Arial" panose="020B0604020202020204" pitchFamily="34" charset="0"/>
            </a:rPr>
            <a:t>Нэгтгэсэн:  	 Мэргэжилтэн                 ...................</a:t>
          </a:r>
        </a:p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</a:t>
          </a:r>
          <a:endParaRPr lang="mn-MN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mn-MN" sz="1000" baseline="0">
              <a:latin typeface="Arial" panose="020B0604020202020204" pitchFamily="34" charset="0"/>
              <a:cs typeface="Arial" panose="020B0604020202020204" pitchFamily="34" charset="0"/>
            </a:rPr>
            <a:t>             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 20</a:t>
          </a:r>
          <a:r>
            <a:rPr lang="mn-MN" sz="1000">
              <a:latin typeface="Arial" panose="020B0604020202020204" pitchFamily="34" charset="0"/>
              <a:cs typeface="Arial" panose="020B0604020202020204" pitchFamily="34" charset="0"/>
            </a:rPr>
            <a:t>25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mn-MN" sz="1000" baseline="0">
              <a:latin typeface="Arial" panose="020B0604020202020204" pitchFamily="34" charset="0"/>
              <a:cs typeface="Arial" panose="020B0604020202020204" pitchFamily="34" charset="0"/>
            </a:rPr>
            <a:t>оны .....дугаар сарын.... өдөр </a:t>
          </a:r>
          <a:endParaRPr lang="mn-MN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44</xdr:row>
      <xdr:rowOff>179918</xdr:rowOff>
    </xdr:from>
    <xdr:ext cx="2942167" cy="1177657"/>
    <xdr:sp macro="" textlink="">
      <xdr:nvSpPr>
        <xdr:cNvPr id="2" name="AutoShape 1" descr="Forms response chart. Question title: 21. Танай байгууллагад байгууллагын эцэг эхийн зөвлөл ажилладаг уу?. Number of responses: 279 responses.">
          <a:extLst>
            <a:ext uri="{FF2B5EF4-FFF2-40B4-BE49-F238E27FC236}">
              <a16:creationId xmlns="" xmlns:a16="http://schemas.microsoft.com/office/drawing/2014/main" id="{07A72A23-0497-4049-87FB-C7F9E6473AB3}"/>
            </a:ext>
          </a:extLst>
        </xdr:cNvPr>
        <xdr:cNvSpPr>
          <a:spLocks noChangeAspect="1" noChangeArrowheads="1"/>
        </xdr:cNvSpPr>
      </xdr:nvSpPr>
      <xdr:spPr bwMode="auto">
        <a:xfrm>
          <a:off x="285750" y="9345085"/>
          <a:ext cx="2942167" cy="1177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285750</xdr:colOff>
      <xdr:row>43</xdr:row>
      <xdr:rowOff>42334</xdr:rowOff>
    </xdr:from>
    <xdr:to>
      <xdr:col>2</xdr:col>
      <xdr:colOff>952500</xdr:colOff>
      <xdr:row>48</xdr:row>
      <xdr:rowOff>43392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3DB9AFA8-5317-4983-AE7E-5FC896B4B5D9}"/>
            </a:ext>
          </a:extLst>
        </xdr:cNvPr>
        <xdr:cNvSpPr txBox="1"/>
      </xdr:nvSpPr>
      <xdr:spPr>
        <a:xfrm>
          <a:off x="285750" y="8964084"/>
          <a:ext cx="4550833" cy="11334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Хянасан:            	       Захирал П.Даваасүрэн        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Нэгтгэсэн:  	      Арга зүйч Б.Өлзийбаяр                     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</a:t>
          </a:r>
          <a:endParaRPr kumimoji="0" lang="mn-MN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        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</a:t>
          </a:r>
          <a:r>
            <a:rPr kumimoji="0" lang="mn-M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25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mn-M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оны 09 дүгээр сарын 29 өдө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р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51</xdr:row>
      <xdr:rowOff>0</xdr:rowOff>
    </xdr:from>
    <xdr:ext cx="304800" cy="301739"/>
    <xdr:sp macro="" textlink="">
      <xdr:nvSpPr>
        <xdr:cNvPr id="2" name="AutoShape 1" descr="Forms response chart. Question title: 21. Танай байгууллагад байгууллагын эцэг эхийн зөвлөл ажилладаг уу?. Number of responses: 279 responses.">
          <a:extLst>
            <a:ext uri="{FF2B5EF4-FFF2-40B4-BE49-F238E27FC236}">
              <a16:creationId xmlns="" xmlns:a16="http://schemas.microsoft.com/office/drawing/2014/main" id="{FB2CB696-00EB-483B-A931-CAAB9754C0C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8859500"/>
          <a:ext cx="304800" cy="301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50</xdr:row>
      <xdr:rowOff>148166</xdr:rowOff>
    </xdr:from>
    <xdr:to>
      <xdr:col>1</xdr:col>
      <xdr:colOff>2910417</xdr:colOff>
      <xdr:row>56</xdr:row>
      <xdr:rowOff>128057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1C04619A-5D98-4244-8783-F4D6E70C8820}"/>
            </a:ext>
          </a:extLst>
        </xdr:cNvPr>
        <xdr:cNvSpPr txBox="1"/>
      </xdr:nvSpPr>
      <xdr:spPr>
        <a:xfrm>
          <a:off x="0" y="9524999"/>
          <a:ext cx="3238500" cy="11334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Хянасан:            Дарга                             ................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Нэгтгэсэн:  	 Мэргэжилтэн                 ...............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25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оны .. дугаар сарын..өдөр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190499</xdr:colOff>
      <xdr:row>1</xdr:row>
      <xdr:rowOff>400050</xdr:rowOff>
    </xdr:from>
    <xdr:ext cx="3228975" cy="1073187"/>
    <xdr:sp macro="" textlink="">
      <xdr:nvSpPr>
        <xdr:cNvPr id="2" name="AutoShape 1" descr="Forms response chart. Question title: 21. Танай байгууллагад байгууллагын эцэг эхийн зөвлөл ажилладаг уу?. Number of responses: 279 responses.">
          <a:extLst>
            <a:ext uri="{FF2B5EF4-FFF2-40B4-BE49-F238E27FC236}">
              <a16:creationId xmlns="" xmlns:a16="http://schemas.microsoft.com/office/drawing/2014/main" id="{3F78E5A4-BD1B-424A-8187-4DDD4713B820}"/>
            </a:ext>
          </a:extLst>
        </xdr:cNvPr>
        <xdr:cNvSpPr>
          <a:spLocks noChangeAspect="1" noChangeArrowheads="1"/>
        </xdr:cNvSpPr>
      </xdr:nvSpPr>
      <xdr:spPr bwMode="auto">
        <a:xfrm>
          <a:off x="476249" y="1104900"/>
          <a:ext cx="3228975" cy="1073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0</xdr:colOff>
      <xdr:row>86</xdr:row>
      <xdr:rowOff>0</xdr:rowOff>
    </xdr:from>
    <xdr:to>
      <xdr:col>1</xdr:col>
      <xdr:colOff>3238500</xdr:colOff>
      <xdr:row>91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F2F5BE51-70C4-40C4-9766-C051D1A9B11A}"/>
            </a:ext>
          </a:extLst>
        </xdr:cNvPr>
        <xdr:cNvSpPr txBox="1"/>
      </xdr:nvSpPr>
      <xdr:spPr>
        <a:xfrm>
          <a:off x="400050" y="19221450"/>
          <a:ext cx="3238500" cy="11334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Хянасан:            Дарга                             ................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Нэгтгэсэн:  	 Мэргэжилтэн                 ...............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</a:t>
          </a:r>
          <a:endParaRPr kumimoji="0" lang="mn-MN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25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mn-MN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оны .. дугаар сарын..өдөр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ColWidth="14.42578125" defaultRowHeight="15" customHeight="1" x14ac:dyDescent="0.2"/>
  <cols>
    <col min="1" max="1" width="3.85546875" style="4" customWidth="1"/>
    <col min="2" max="2" width="47.7109375" style="4" customWidth="1"/>
    <col min="3" max="3" width="18.42578125" style="4" customWidth="1"/>
    <col min="4" max="16384" width="14.42578125" style="4"/>
  </cols>
  <sheetData>
    <row r="1" spans="1:4" ht="46.5" customHeight="1" x14ac:dyDescent="0.2">
      <c r="A1" s="104" t="s">
        <v>146</v>
      </c>
      <c r="B1" s="104"/>
    </row>
    <row r="2" spans="1:4" s="30" customFormat="1" ht="78" customHeight="1" x14ac:dyDescent="0.25">
      <c r="A2" s="27" t="s">
        <v>0</v>
      </c>
      <c r="B2" s="28" t="s">
        <v>1</v>
      </c>
      <c r="C2" s="29" t="s">
        <v>96</v>
      </c>
    </row>
    <row r="3" spans="1:4" s="30" customFormat="1" ht="12.75" customHeight="1" x14ac:dyDescent="0.25">
      <c r="A3" s="27"/>
      <c r="B3" s="28"/>
      <c r="C3" s="35" t="s">
        <v>147</v>
      </c>
    </row>
    <row r="4" spans="1:4" s="17" customFormat="1" ht="13.5" customHeight="1" x14ac:dyDescent="0.2">
      <c r="A4" s="20">
        <v>1</v>
      </c>
      <c r="B4" s="21" t="s">
        <v>2</v>
      </c>
      <c r="C4" s="49">
        <f>C5+C8+C9+C10</f>
        <v>0</v>
      </c>
    </row>
    <row r="5" spans="1:4" s="5" customFormat="1" ht="13.5" customHeight="1" x14ac:dyDescent="0.2">
      <c r="A5" s="8">
        <v>2</v>
      </c>
      <c r="B5" s="50" t="s">
        <v>3</v>
      </c>
      <c r="C5" s="22">
        <f>SUM(C6:C7)</f>
        <v>0</v>
      </c>
    </row>
    <row r="6" spans="1:4" s="5" customFormat="1" ht="13.5" customHeight="1" x14ac:dyDescent="0.2">
      <c r="A6" s="8">
        <v>3</v>
      </c>
      <c r="B6" s="10" t="s">
        <v>4</v>
      </c>
      <c r="C6" s="51"/>
    </row>
    <row r="7" spans="1:4" s="5" customFormat="1" ht="13.5" customHeight="1" x14ac:dyDescent="0.2">
      <c r="A7" s="8">
        <v>4</v>
      </c>
      <c r="B7" s="10" t="s">
        <v>71</v>
      </c>
      <c r="C7" s="51"/>
    </row>
    <row r="8" spans="1:4" s="5" customFormat="1" ht="13.5" customHeight="1" x14ac:dyDescent="0.2">
      <c r="A8" s="8">
        <v>5</v>
      </c>
      <c r="B8" s="10" t="s">
        <v>5</v>
      </c>
      <c r="C8" s="51"/>
    </row>
    <row r="9" spans="1:4" s="5" customFormat="1" ht="13.5" customHeight="1" x14ac:dyDescent="0.2">
      <c r="A9" s="8">
        <v>6</v>
      </c>
      <c r="B9" s="10" t="s">
        <v>6</v>
      </c>
      <c r="C9" s="51"/>
    </row>
    <row r="10" spans="1:4" s="5" customFormat="1" ht="13.5" customHeight="1" x14ac:dyDescent="0.2">
      <c r="A10" s="8">
        <v>7</v>
      </c>
      <c r="B10" s="10" t="s">
        <v>7</v>
      </c>
      <c r="C10" s="51"/>
    </row>
    <row r="11" spans="1:4" s="5" customFormat="1" ht="13.5" customHeight="1" x14ac:dyDescent="0.25">
      <c r="A11" s="8">
        <v>8</v>
      </c>
      <c r="B11" s="55" t="s">
        <v>8</v>
      </c>
      <c r="C11" s="51"/>
      <c r="D11" s="83" t="s">
        <v>144</v>
      </c>
    </row>
    <row r="12" spans="1:4" s="17" customFormat="1" ht="13.5" customHeight="1" x14ac:dyDescent="0.2">
      <c r="A12" s="8">
        <v>9</v>
      </c>
      <c r="B12" s="21" t="s">
        <v>9</v>
      </c>
      <c r="C12" s="52">
        <f>C13+C15</f>
        <v>0</v>
      </c>
    </row>
    <row r="13" spans="1:4" s="5" customFormat="1" ht="13.5" customHeight="1" x14ac:dyDescent="0.2">
      <c r="A13" s="8">
        <v>10</v>
      </c>
      <c r="B13" s="10" t="s">
        <v>10</v>
      </c>
      <c r="C13" s="51"/>
      <c r="D13" s="53"/>
    </row>
    <row r="14" spans="1:4" s="5" customFormat="1" ht="13.5" customHeight="1" x14ac:dyDescent="0.2">
      <c r="A14" s="8">
        <v>11</v>
      </c>
      <c r="B14" s="10" t="s">
        <v>11</v>
      </c>
      <c r="C14" s="51"/>
    </row>
    <row r="15" spans="1:4" s="5" customFormat="1" ht="13.5" customHeight="1" x14ac:dyDescent="0.2">
      <c r="A15" s="8">
        <v>12</v>
      </c>
      <c r="B15" s="10" t="s">
        <v>12</v>
      </c>
      <c r="C15" s="51"/>
    </row>
    <row r="16" spans="1:4" s="5" customFormat="1" ht="13.5" customHeight="1" x14ac:dyDescent="0.2">
      <c r="A16" s="8">
        <v>13</v>
      </c>
      <c r="B16" s="10" t="s">
        <v>11</v>
      </c>
      <c r="C16" s="51"/>
    </row>
    <row r="17" spans="1:4" s="5" customFormat="1" ht="13.5" customHeight="1" x14ac:dyDescent="0.25">
      <c r="A17" s="8">
        <v>14</v>
      </c>
      <c r="B17" s="56" t="s">
        <v>86</v>
      </c>
      <c r="C17" s="51"/>
      <c r="D17" s="83" t="s">
        <v>145</v>
      </c>
    </row>
    <row r="18" spans="1:4" s="17" customFormat="1" ht="13.5" customHeight="1" x14ac:dyDescent="0.2">
      <c r="A18" s="8">
        <v>15</v>
      </c>
      <c r="B18" s="24" t="s">
        <v>13</v>
      </c>
      <c r="C18" s="51"/>
    </row>
    <row r="19" spans="1:4" s="5" customFormat="1" ht="13.5" customHeight="1" x14ac:dyDescent="0.2">
      <c r="A19" s="8">
        <v>16</v>
      </c>
      <c r="B19" s="10" t="s">
        <v>14</v>
      </c>
      <c r="C19" s="51"/>
    </row>
    <row r="20" spans="1:4" s="5" customFormat="1" ht="13.5" customHeight="1" x14ac:dyDescent="0.2">
      <c r="A20" s="8">
        <v>17</v>
      </c>
      <c r="B20" s="10" t="s">
        <v>15</v>
      </c>
      <c r="C20" s="51"/>
    </row>
    <row r="21" spans="1:4" s="5" customFormat="1" ht="13.5" customHeight="1" x14ac:dyDescent="0.2">
      <c r="A21" s="8">
        <v>18</v>
      </c>
      <c r="B21" s="10" t="s">
        <v>16</v>
      </c>
      <c r="C21" s="51"/>
    </row>
    <row r="22" spans="1:4" s="17" customFormat="1" ht="13.5" customHeight="1" x14ac:dyDescent="0.2">
      <c r="A22" s="8">
        <v>19</v>
      </c>
      <c r="B22" s="21" t="s">
        <v>17</v>
      </c>
      <c r="C22" s="49">
        <f>SUM(C23:C25)</f>
        <v>0</v>
      </c>
    </row>
    <row r="23" spans="1:4" s="5" customFormat="1" ht="13.5" customHeight="1" x14ac:dyDescent="0.2">
      <c r="A23" s="8">
        <v>20</v>
      </c>
      <c r="B23" s="10" t="s">
        <v>18</v>
      </c>
      <c r="C23" s="51"/>
    </row>
    <row r="24" spans="1:4" s="5" customFormat="1" ht="13.5" customHeight="1" x14ac:dyDescent="0.2">
      <c r="A24" s="8">
        <v>21</v>
      </c>
      <c r="B24" s="10" t="s">
        <v>19</v>
      </c>
      <c r="C24" s="51"/>
    </row>
    <row r="25" spans="1:4" s="5" customFormat="1" ht="13.5" customHeight="1" x14ac:dyDescent="0.2">
      <c r="A25" s="8">
        <v>22</v>
      </c>
      <c r="B25" s="10" t="s">
        <v>20</v>
      </c>
      <c r="C25" s="51"/>
    </row>
    <row r="26" spans="1:4" s="17" customFormat="1" ht="13.5" customHeight="1" x14ac:dyDescent="0.2">
      <c r="A26" s="8">
        <v>23</v>
      </c>
      <c r="B26" s="21" t="s">
        <v>21</v>
      </c>
      <c r="C26" s="49">
        <f>SUM(C27:C30)</f>
        <v>0</v>
      </c>
    </row>
    <row r="27" spans="1:4" s="5" customFormat="1" ht="13.5" customHeight="1" x14ac:dyDescent="0.2">
      <c r="A27" s="8">
        <v>24</v>
      </c>
      <c r="B27" s="10" t="s">
        <v>22</v>
      </c>
      <c r="C27" s="51"/>
    </row>
    <row r="28" spans="1:4" s="5" customFormat="1" ht="13.5" customHeight="1" x14ac:dyDescent="0.2">
      <c r="A28" s="8">
        <v>25</v>
      </c>
      <c r="B28" s="10" t="s">
        <v>23</v>
      </c>
      <c r="C28" s="51"/>
    </row>
    <row r="29" spans="1:4" s="5" customFormat="1" ht="13.5" customHeight="1" x14ac:dyDescent="0.2">
      <c r="A29" s="8">
        <v>26</v>
      </c>
      <c r="B29" s="10" t="s">
        <v>24</v>
      </c>
      <c r="C29" s="51"/>
    </row>
    <row r="30" spans="1:4" s="5" customFormat="1" ht="13.5" customHeight="1" x14ac:dyDescent="0.2">
      <c r="A30" s="8">
        <v>27</v>
      </c>
      <c r="B30" s="10" t="s">
        <v>25</v>
      </c>
      <c r="C30" s="51"/>
    </row>
    <row r="31" spans="1:4" s="5" customFormat="1" ht="13.5" customHeight="1" x14ac:dyDescent="0.2">
      <c r="A31" s="8">
        <v>28</v>
      </c>
      <c r="B31" s="10" t="s">
        <v>26</v>
      </c>
      <c r="C31" s="51"/>
    </row>
    <row r="32" spans="1:4" s="5" customFormat="1" ht="13.5" customHeight="1" x14ac:dyDescent="0.2">
      <c r="A32" s="8">
        <v>29</v>
      </c>
      <c r="B32" s="10" t="s">
        <v>72</v>
      </c>
      <c r="C32" s="51"/>
    </row>
    <row r="33" spans="1:3" s="5" customFormat="1" ht="13.5" customHeight="1" x14ac:dyDescent="0.2">
      <c r="A33" s="8">
        <v>30</v>
      </c>
      <c r="B33" s="23" t="s">
        <v>73</v>
      </c>
      <c r="C33" s="51"/>
    </row>
    <row r="34" spans="1:3" s="5" customFormat="1" ht="14.25" customHeight="1" x14ac:dyDescent="0.2">
      <c r="A34" s="8">
        <v>31</v>
      </c>
      <c r="B34" s="21" t="s">
        <v>27</v>
      </c>
      <c r="C34" s="54">
        <f t="shared" ref="C34" si="0">SUM(C35:C38)</f>
        <v>0</v>
      </c>
    </row>
    <row r="35" spans="1:3" s="5" customFormat="1" ht="13.5" customHeight="1" x14ac:dyDescent="0.2">
      <c r="A35" s="8">
        <v>32</v>
      </c>
      <c r="B35" s="24" t="s">
        <v>74</v>
      </c>
      <c r="C35" s="51"/>
    </row>
    <row r="36" spans="1:3" s="5" customFormat="1" ht="13.5" customHeight="1" x14ac:dyDescent="0.2">
      <c r="A36" s="8">
        <v>33</v>
      </c>
      <c r="B36" s="10" t="s">
        <v>87</v>
      </c>
      <c r="C36" s="51"/>
    </row>
    <row r="37" spans="1:3" s="5" customFormat="1" ht="13.5" customHeight="1" x14ac:dyDescent="0.2">
      <c r="A37" s="8">
        <v>34</v>
      </c>
      <c r="B37" s="10" t="s">
        <v>75</v>
      </c>
      <c r="C37" s="51"/>
    </row>
    <row r="38" spans="1:3" s="5" customFormat="1" ht="13.5" customHeight="1" x14ac:dyDescent="0.2">
      <c r="A38" s="8">
        <v>35</v>
      </c>
      <c r="B38" s="10" t="s">
        <v>76</v>
      </c>
      <c r="C38" s="51"/>
    </row>
    <row r="39" spans="1:3" s="5" customFormat="1" ht="13.5" customHeight="1" x14ac:dyDescent="0.2">
      <c r="A39" s="8">
        <v>36</v>
      </c>
      <c r="B39" s="21" t="s">
        <v>28</v>
      </c>
      <c r="C39" s="49">
        <f>SUM(C40:C41)</f>
        <v>0</v>
      </c>
    </row>
    <row r="40" spans="1:3" s="5" customFormat="1" ht="13.5" customHeight="1" x14ac:dyDescent="0.2">
      <c r="A40" s="8">
        <v>37</v>
      </c>
      <c r="B40" s="10" t="s">
        <v>77</v>
      </c>
      <c r="C40" s="51"/>
    </row>
    <row r="41" spans="1:3" s="5" customFormat="1" ht="13.5" customHeight="1" x14ac:dyDescent="0.2">
      <c r="A41" s="8">
        <v>38</v>
      </c>
      <c r="B41" s="10" t="s">
        <v>78</v>
      </c>
      <c r="C41" s="51"/>
    </row>
    <row r="42" spans="1:3" s="17" customFormat="1" ht="13.5" customHeight="1" x14ac:dyDescent="0.2">
      <c r="A42" s="8">
        <v>39</v>
      </c>
      <c r="B42" s="21" t="s">
        <v>29</v>
      </c>
      <c r="C42" s="49"/>
    </row>
    <row r="43" spans="1:3" ht="14.25" customHeight="1" x14ac:dyDescent="0.2">
      <c r="A43" s="43"/>
      <c r="B43" s="43"/>
    </row>
    <row r="44" spans="1:3" ht="15.75" customHeight="1" x14ac:dyDescent="0.2">
      <c r="A44" s="44"/>
      <c r="B44" s="46"/>
    </row>
    <row r="45" spans="1:3" ht="15.75" customHeight="1" x14ac:dyDescent="0.2">
      <c r="A45" s="44"/>
      <c r="B45" s="44"/>
    </row>
    <row r="46" spans="1:3" ht="15.75" customHeight="1" x14ac:dyDescent="0.2">
      <c r="A46" s="44"/>
      <c r="B46" s="46"/>
    </row>
    <row r="47" spans="1:3" ht="18" customHeight="1" x14ac:dyDescent="0.2">
      <c r="A47" s="44"/>
      <c r="B47" s="44"/>
    </row>
    <row r="48" spans="1:3" ht="18" customHeight="1" x14ac:dyDescent="0.2">
      <c r="A48" s="103"/>
      <c r="B48" s="103"/>
    </row>
    <row r="49" ht="18" customHeight="1" x14ac:dyDescent="0.2"/>
    <row r="50" ht="18" customHeight="1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</sheetData>
  <autoFilter ref="B1:B982"/>
  <mergeCells count="2">
    <mergeCell ref="A48:B48"/>
    <mergeCell ref="A1:B1"/>
  </mergeCells>
  <pageMargins left="0.95" right="0.2" top="0.75" bottom="0.5" header="0.3" footer="0.3"/>
  <pageSetup paperSize="9" orientation="portrait" r:id="rId1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zoomScale="90" zoomScaleNormal="90" workbookViewId="0">
      <pane xSplit="2" ySplit="3" topLeftCell="C27" activePane="bottomRight" state="frozen"/>
      <selection pane="topRight" activeCell="C1" sqref="C1"/>
      <selection pane="bottomLeft" activeCell="A4" sqref="A4"/>
      <selection pane="bottomRight" activeCell="F46" sqref="F46"/>
    </sheetView>
  </sheetViews>
  <sheetFormatPr defaultColWidth="14.42578125" defaultRowHeight="12.75" x14ac:dyDescent="0.2"/>
  <cols>
    <col min="1" max="1" width="4.7109375" style="5" customWidth="1"/>
    <col min="2" max="2" width="53" style="5" customWidth="1"/>
    <col min="3" max="3" width="21.7109375" style="16" customWidth="1"/>
    <col min="4" max="16384" width="14.42578125" style="5"/>
  </cols>
  <sheetData>
    <row r="1" spans="1:3" ht="62.25" customHeight="1" x14ac:dyDescent="0.2">
      <c r="A1" s="105" t="s">
        <v>150</v>
      </c>
      <c r="B1" s="105"/>
      <c r="C1" s="105"/>
    </row>
    <row r="2" spans="1:3" s="18" customFormat="1" ht="59.25" customHeight="1" x14ac:dyDescent="0.25">
      <c r="A2" s="106" t="s">
        <v>0</v>
      </c>
      <c r="B2" s="106" t="s">
        <v>1</v>
      </c>
      <c r="C2" s="84" t="s">
        <v>151</v>
      </c>
    </row>
    <row r="3" spans="1:3" s="19" customFormat="1" ht="14.25" customHeight="1" x14ac:dyDescent="0.2">
      <c r="A3" s="106"/>
      <c r="B3" s="106"/>
      <c r="C3" s="85" t="s">
        <v>147</v>
      </c>
    </row>
    <row r="4" spans="1:3" s="17" customFormat="1" ht="14.25" customHeight="1" x14ac:dyDescent="0.2">
      <c r="A4" s="86">
        <v>1</v>
      </c>
      <c r="B4" s="87" t="s">
        <v>2</v>
      </c>
      <c r="C4" s="88">
        <f>C5+C6+C9+C10+C11</f>
        <v>61</v>
      </c>
    </row>
    <row r="5" spans="1:3" ht="14.25" customHeight="1" x14ac:dyDescent="0.2">
      <c r="A5" s="89">
        <v>2</v>
      </c>
      <c r="B5" s="90" t="s">
        <v>30</v>
      </c>
      <c r="C5" s="91"/>
    </row>
    <row r="6" spans="1:3" ht="14.25" customHeight="1" x14ac:dyDescent="0.2">
      <c r="A6" s="89">
        <v>3</v>
      </c>
      <c r="B6" s="92" t="s">
        <v>31</v>
      </c>
      <c r="C6" s="93">
        <v>6</v>
      </c>
    </row>
    <row r="7" spans="1:3" ht="14.25" customHeight="1" x14ac:dyDescent="0.2">
      <c r="A7" s="89">
        <v>4</v>
      </c>
      <c r="B7" s="90" t="s">
        <v>32</v>
      </c>
      <c r="C7" s="91">
        <v>5</v>
      </c>
    </row>
    <row r="8" spans="1:3" ht="14.25" customHeight="1" x14ac:dyDescent="0.2">
      <c r="A8" s="89">
        <v>5</v>
      </c>
      <c r="B8" s="90" t="s">
        <v>33</v>
      </c>
      <c r="C8" s="91">
        <v>1</v>
      </c>
    </row>
    <row r="9" spans="1:3" ht="14.25" customHeight="1" x14ac:dyDescent="0.2">
      <c r="A9" s="86">
        <v>6</v>
      </c>
      <c r="B9" s="90" t="s">
        <v>5</v>
      </c>
      <c r="C9" s="91"/>
    </row>
    <row r="10" spans="1:3" ht="14.25" customHeight="1" x14ac:dyDescent="0.2">
      <c r="A10" s="89">
        <v>7</v>
      </c>
      <c r="B10" s="90" t="s">
        <v>6</v>
      </c>
      <c r="C10" s="91">
        <v>55</v>
      </c>
    </row>
    <row r="11" spans="1:3" ht="14.25" customHeight="1" x14ac:dyDescent="0.2">
      <c r="A11" s="89">
        <v>8</v>
      </c>
      <c r="B11" s="90" t="s">
        <v>34</v>
      </c>
      <c r="C11" s="91"/>
    </row>
    <row r="12" spans="1:3" ht="14.25" customHeight="1" x14ac:dyDescent="0.2">
      <c r="A12" s="89">
        <v>9</v>
      </c>
      <c r="B12" s="87" t="s">
        <v>9</v>
      </c>
      <c r="C12" s="88">
        <v>7742</v>
      </c>
    </row>
    <row r="13" spans="1:3" s="17" customFormat="1" ht="14.25" customHeight="1" x14ac:dyDescent="0.2">
      <c r="A13" s="89">
        <v>10</v>
      </c>
      <c r="B13" s="94" t="s">
        <v>35</v>
      </c>
      <c r="C13" s="93">
        <v>1281</v>
      </c>
    </row>
    <row r="14" spans="1:3" ht="14.25" customHeight="1" x14ac:dyDescent="0.2">
      <c r="A14" s="86">
        <v>11</v>
      </c>
      <c r="B14" s="95" t="s">
        <v>88</v>
      </c>
      <c r="C14" s="91">
        <v>186</v>
      </c>
    </row>
    <row r="15" spans="1:3" ht="14.25" customHeight="1" x14ac:dyDescent="0.2">
      <c r="A15" s="89">
        <v>12</v>
      </c>
      <c r="B15" s="95" t="s">
        <v>89</v>
      </c>
      <c r="C15" s="91">
        <v>542</v>
      </c>
    </row>
    <row r="16" spans="1:3" ht="14.25" customHeight="1" x14ac:dyDescent="0.2">
      <c r="A16" s="89">
        <v>13</v>
      </c>
      <c r="B16" s="95" t="s">
        <v>90</v>
      </c>
      <c r="C16" s="91">
        <v>531</v>
      </c>
    </row>
    <row r="17" spans="1:3" ht="14.25" customHeight="1" x14ac:dyDescent="0.2">
      <c r="A17" s="89">
        <v>14</v>
      </c>
      <c r="B17" s="95" t="s">
        <v>92</v>
      </c>
      <c r="C17" s="91">
        <v>22</v>
      </c>
    </row>
    <row r="18" spans="1:3" ht="14.25" customHeight="1" x14ac:dyDescent="0.2">
      <c r="A18" s="89">
        <v>15</v>
      </c>
      <c r="B18" s="95" t="s">
        <v>91</v>
      </c>
      <c r="C18" s="91">
        <v>3739</v>
      </c>
    </row>
    <row r="19" spans="1:3" ht="14.25" customHeight="1" x14ac:dyDescent="0.2">
      <c r="A19" s="86">
        <v>16</v>
      </c>
      <c r="B19" s="90" t="s">
        <v>93</v>
      </c>
      <c r="C19" s="91">
        <v>2190</v>
      </c>
    </row>
    <row r="20" spans="1:3" ht="14.25" customHeight="1" x14ac:dyDescent="0.2">
      <c r="A20" s="89">
        <v>17</v>
      </c>
      <c r="B20" s="90" t="s">
        <v>38</v>
      </c>
      <c r="C20" s="91">
        <v>2722</v>
      </c>
    </row>
    <row r="21" spans="1:3" ht="14.25" customHeight="1" x14ac:dyDescent="0.2">
      <c r="A21" s="89">
        <v>18</v>
      </c>
      <c r="B21" s="90" t="s">
        <v>39</v>
      </c>
      <c r="C21" s="91"/>
    </row>
    <row r="22" spans="1:3" ht="14.25" customHeight="1" x14ac:dyDescent="0.2">
      <c r="A22" s="89">
        <v>19</v>
      </c>
      <c r="B22" s="87" t="s">
        <v>40</v>
      </c>
      <c r="C22" s="88">
        <f>SUM(C23:C25)</f>
        <v>39</v>
      </c>
    </row>
    <row r="23" spans="1:3" ht="14.25" customHeight="1" x14ac:dyDescent="0.2">
      <c r="A23" s="89">
        <v>20</v>
      </c>
      <c r="B23" s="96" t="s">
        <v>41</v>
      </c>
      <c r="C23" s="91"/>
    </row>
    <row r="24" spans="1:3" ht="14.25" customHeight="1" x14ac:dyDescent="0.2">
      <c r="A24" s="86">
        <v>21</v>
      </c>
      <c r="B24" s="96" t="s">
        <v>42</v>
      </c>
      <c r="C24" s="91">
        <v>39</v>
      </c>
    </row>
    <row r="25" spans="1:3" ht="14.25" customHeight="1" x14ac:dyDescent="0.2">
      <c r="A25" s="89">
        <v>22</v>
      </c>
      <c r="B25" s="96" t="s">
        <v>43</v>
      </c>
      <c r="C25" s="91"/>
    </row>
    <row r="26" spans="1:3" ht="14.25" customHeight="1" x14ac:dyDescent="0.2">
      <c r="A26" s="89">
        <v>23</v>
      </c>
      <c r="B26" s="90" t="s">
        <v>44</v>
      </c>
      <c r="C26" s="91"/>
    </row>
    <row r="27" spans="1:3" ht="14.25" customHeight="1" x14ac:dyDescent="0.2">
      <c r="A27" s="89">
        <v>24</v>
      </c>
      <c r="B27" s="90" t="s">
        <v>45</v>
      </c>
      <c r="C27" s="91"/>
    </row>
    <row r="28" spans="1:3" ht="14.25" customHeight="1" x14ac:dyDescent="0.2">
      <c r="A28" s="89">
        <v>25</v>
      </c>
      <c r="B28" s="87" t="s">
        <v>21</v>
      </c>
      <c r="C28" s="93">
        <f>SUM(C29:C32)</f>
        <v>18</v>
      </c>
    </row>
    <row r="29" spans="1:3" ht="14.25" customHeight="1" x14ac:dyDescent="0.2">
      <c r="A29" s="86">
        <v>26</v>
      </c>
      <c r="B29" s="90" t="s">
        <v>22</v>
      </c>
      <c r="C29" s="91"/>
    </row>
    <row r="30" spans="1:3" ht="14.25" customHeight="1" x14ac:dyDescent="0.2">
      <c r="A30" s="89">
        <v>27</v>
      </c>
      <c r="B30" s="90" t="s">
        <v>23</v>
      </c>
      <c r="C30" s="91">
        <v>11</v>
      </c>
    </row>
    <row r="31" spans="1:3" ht="14.25" customHeight="1" x14ac:dyDescent="0.2">
      <c r="A31" s="89">
        <v>28</v>
      </c>
      <c r="B31" s="90" t="s">
        <v>24</v>
      </c>
      <c r="C31" s="91"/>
    </row>
    <row r="32" spans="1:3" ht="14.25" customHeight="1" x14ac:dyDescent="0.2">
      <c r="A32" s="89">
        <v>29</v>
      </c>
      <c r="B32" s="90" t="s">
        <v>25</v>
      </c>
      <c r="C32" s="91">
        <v>7</v>
      </c>
    </row>
    <row r="33" spans="1:19" ht="14.25" customHeight="1" x14ac:dyDescent="0.2">
      <c r="A33" s="89">
        <v>30</v>
      </c>
      <c r="B33" s="90" t="s">
        <v>26</v>
      </c>
      <c r="C33" s="91">
        <v>11</v>
      </c>
    </row>
    <row r="34" spans="1:19" ht="14.25" customHeight="1" x14ac:dyDescent="0.2">
      <c r="A34" s="86">
        <v>31</v>
      </c>
      <c r="B34" s="90" t="s">
        <v>79</v>
      </c>
      <c r="C34" s="91">
        <v>8</v>
      </c>
    </row>
    <row r="35" spans="1:19" ht="14.25" customHeight="1" x14ac:dyDescent="0.2">
      <c r="A35" s="89">
        <v>32</v>
      </c>
      <c r="B35" s="97" t="s">
        <v>80</v>
      </c>
      <c r="C35" s="91">
        <v>2</v>
      </c>
    </row>
    <row r="36" spans="1:19" ht="14.25" customHeight="1" x14ac:dyDescent="0.2">
      <c r="A36" s="89">
        <v>33</v>
      </c>
      <c r="B36" s="98" t="s">
        <v>27</v>
      </c>
      <c r="C36" s="101">
        <f t="shared" ref="C36" si="0">SUM(C37:C40)</f>
        <v>654836.4</v>
      </c>
    </row>
    <row r="37" spans="1:19" ht="14.25" customHeight="1" x14ac:dyDescent="0.2">
      <c r="A37" s="89">
        <v>34</v>
      </c>
      <c r="B37" s="99" t="s">
        <v>74</v>
      </c>
      <c r="C37" s="100">
        <f>617058.8+8000+24507.6+2900</f>
        <v>652466.4</v>
      </c>
    </row>
    <row r="38" spans="1:19" ht="14.25" customHeight="1" x14ac:dyDescent="0.2">
      <c r="A38" s="89">
        <v>35</v>
      </c>
      <c r="B38" s="90" t="s">
        <v>81</v>
      </c>
      <c r="C38" s="100">
        <f>1709+640+21</f>
        <v>2370</v>
      </c>
    </row>
    <row r="39" spans="1:19" ht="14.25" customHeight="1" x14ac:dyDescent="0.2">
      <c r="A39" s="86">
        <v>36</v>
      </c>
      <c r="B39" s="90" t="s">
        <v>75</v>
      </c>
      <c r="C39" s="91"/>
    </row>
    <row r="40" spans="1:19" ht="14.25" customHeight="1" x14ac:dyDescent="0.2">
      <c r="A40" s="89">
        <v>37</v>
      </c>
      <c r="B40" s="90" t="s">
        <v>76</v>
      </c>
      <c r="C40" s="91"/>
    </row>
    <row r="41" spans="1:19" ht="14.25" customHeight="1" x14ac:dyDescent="0.2">
      <c r="A41" s="89">
        <v>38</v>
      </c>
      <c r="B41" s="87" t="s">
        <v>28</v>
      </c>
      <c r="C41" s="101">
        <f t="shared" ref="C41" si="1">SUM(C42:C43)</f>
        <v>579432.48</v>
      </c>
    </row>
    <row r="42" spans="1:19" ht="14.25" customHeight="1" x14ac:dyDescent="0.2">
      <c r="A42" s="89">
        <v>39</v>
      </c>
      <c r="B42" s="90" t="s">
        <v>77</v>
      </c>
      <c r="C42" s="100">
        <v>554925.48</v>
      </c>
    </row>
    <row r="43" spans="1:19" ht="14.25" customHeight="1" x14ac:dyDescent="0.2">
      <c r="A43" s="89">
        <v>40</v>
      </c>
      <c r="B43" s="90" t="s">
        <v>78</v>
      </c>
      <c r="C43" s="100">
        <v>24507</v>
      </c>
    </row>
    <row r="44" spans="1:19" ht="18.75" customHeight="1" x14ac:dyDescent="0.2">
      <c r="B44" s="107"/>
      <c r="C44" s="102"/>
      <c r="F44" s="16"/>
      <c r="P44" s="15"/>
    </row>
    <row r="45" spans="1:19" ht="18.75" customHeight="1" x14ac:dyDescent="0.2">
      <c r="B45" s="10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ht="18.75" customHeight="1" x14ac:dyDescent="0.2">
      <c r="B46" s="108"/>
      <c r="C46" s="102"/>
      <c r="F46" s="16"/>
      <c r="P46" s="15"/>
    </row>
    <row r="47" spans="1:19" ht="18.75" customHeight="1" x14ac:dyDescent="0.2">
      <c r="B47" s="108"/>
      <c r="F47" s="16"/>
      <c r="P47" s="15"/>
    </row>
    <row r="48" spans="1:19" ht="12.75" customHeight="1" x14ac:dyDescent="0.2">
      <c r="B48" s="45"/>
      <c r="F48" s="16"/>
      <c r="P48" s="15"/>
    </row>
    <row r="49" spans="2:2" x14ac:dyDescent="0.2">
      <c r="B49" s="25"/>
    </row>
    <row r="62" spans="2:2" x14ac:dyDescent="0.2">
      <c r="B62" s="16"/>
    </row>
  </sheetData>
  <autoFilter ref="B1:B961"/>
  <mergeCells count="4">
    <mergeCell ref="A1:C1"/>
    <mergeCell ref="A2:A3"/>
    <mergeCell ref="B2:B3"/>
    <mergeCell ref="B44:B47"/>
  </mergeCells>
  <pageMargins left="1.2" right="0.2" top="0.5" bottom="0.19" header="0.3" footer="0.19"/>
  <pageSetup paperSize="9" orientation="portrait" r:id="rId1"/>
  <rowBreaks count="1" manualBreakCount="1">
    <brk id="4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C1"/>
    </sheetView>
  </sheetViews>
  <sheetFormatPr defaultColWidth="14.42578125" defaultRowHeight="12.75" x14ac:dyDescent="0.2"/>
  <cols>
    <col min="1" max="1" width="4.85546875" style="4" customWidth="1"/>
    <col min="2" max="2" width="47.140625" style="4" customWidth="1"/>
    <col min="3" max="3" width="16" style="4" customWidth="1"/>
    <col min="4" max="16384" width="14.42578125" style="4"/>
  </cols>
  <sheetData>
    <row r="1" spans="1:3" ht="49.5" customHeight="1" x14ac:dyDescent="0.2">
      <c r="A1" s="113" t="s">
        <v>149</v>
      </c>
      <c r="B1" s="113"/>
      <c r="C1" s="113"/>
    </row>
    <row r="2" spans="1:3" s="7" customFormat="1" ht="37.5" customHeight="1" x14ac:dyDescent="0.25">
      <c r="A2" s="109" t="s">
        <v>0</v>
      </c>
      <c r="B2" s="111" t="s">
        <v>1</v>
      </c>
      <c r="C2" s="29" t="s">
        <v>95</v>
      </c>
    </row>
    <row r="3" spans="1:3" ht="12.75" customHeight="1" x14ac:dyDescent="0.2">
      <c r="A3" s="110"/>
      <c r="B3" s="112"/>
      <c r="C3" s="48" t="s">
        <v>147</v>
      </c>
    </row>
    <row r="4" spans="1:3" ht="13.5" customHeight="1" x14ac:dyDescent="0.2">
      <c r="A4" s="2">
        <v>1</v>
      </c>
      <c r="B4" s="13" t="s">
        <v>47</v>
      </c>
      <c r="C4" s="36">
        <f>C5+C9+C15+C16+C17+C18+C19</f>
        <v>0</v>
      </c>
    </row>
    <row r="5" spans="1:3" ht="13.5" customHeight="1" x14ac:dyDescent="0.2">
      <c r="A5" s="3">
        <v>2</v>
      </c>
      <c r="B5" s="14" t="s">
        <v>48</v>
      </c>
      <c r="C5" s="36">
        <f t="shared" ref="C5" si="0">SUM(C6:C8)</f>
        <v>0</v>
      </c>
    </row>
    <row r="6" spans="1:3" s="5" customFormat="1" ht="25.5" customHeight="1" x14ac:dyDescent="0.2">
      <c r="A6" s="32">
        <v>3</v>
      </c>
      <c r="B6" s="11" t="s">
        <v>49</v>
      </c>
      <c r="C6" s="42"/>
    </row>
    <row r="7" spans="1:3" s="5" customFormat="1" ht="13.5" customHeight="1" x14ac:dyDescent="0.2">
      <c r="A7" s="32">
        <v>4</v>
      </c>
      <c r="B7" s="11" t="s">
        <v>82</v>
      </c>
      <c r="C7" s="42"/>
    </row>
    <row r="8" spans="1:3" s="5" customFormat="1" ht="13.5" customHeight="1" x14ac:dyDescent="0.2">
      <c r="A8" s="32">
        <v>5</v>
      </c>
      <c r="B8" s="11" t="s">
        <v>83</v>
      </c>
      <c r="C8" s="42"/>
    </row>
    <row r="9" spans="1:3" ht="13.5" customHeight="1" x14ac:dyDescent="0.2">
      <c r="A9" s="3">
        <v>6</v>
      </c>
      <c r="B9" s="13" t="s">
        <v>50</v>
      </c>
      <c r="C9" s="36">
        <f t="shared" ref="C9" si="1">SUM(C10:C14)</f>
        <v>0</v>
      </c>
    </row>
    <row r="10" spans="1:3" s="5" customFormat="1" ht="13.5" customHeight="1" x14ac:dyDescent="0.2">
      <c r="A10" s="32">
        <v>7</v>
      </c>
      <c r="B10" s="11" t="s">
        <v>51</v>
      </c>
      <c r="C10" s="42"/>
    </row>
    <row r="11" spans="1:3" s="5" customFormat="1" ht="13.5" customHeight="1" x14ac:dyDescent="0.2">
      <c r="A11" s="32">
        <v>8</v>
      </c>
      <c r="B11" s="11" t="s">
        <v>52</v>
      </c>
      <c r="C11" s="42"/>
    </row>
    <row r="12" spans="1:3" s="5" customFormat="1" ht="13.5" customHeight="1" x14ac:dyDescent="0.2">
      <c r="A12" s="32">
        <v>9</v>
      </c>
      <c r="B12" s="11" t="s">
        <v>53</v>
      </c>
      <c r="C12" s="42"/>
    </row>
    <row r="13" spans="1:3" s="5" customFormat="1" ht="13.5" customHeight="1" x14ac:dyDescent="0.2">
      <c r="A13" s="32">
        <v>10</v>
      </c>
      <c r="B13" s="11" t="s">
        <v>54</v>
      </c>
      <c r="C13" s="42"/>
    </row>
    <row r="14" spans="1:3" s="5" customFormat="1" ht="13.5" customHeight="1" x14ac:dyDescent="0.2">
      <c r="A14" s="32">
        <v>11</v>
      </c>
      <c r="B14" s="11" t="s">
        <v>55</v>
      </c>
      <c r="C14" s="42"/>
    </row>
    <row r="15" spans="1:3" s="5" customFormat="1" ht="13.5" customHeight="1" x14ac:dyDescent="0.2">
      <c r="A15" s="32">
        <v>12</v>
      </c>
      <c r="B15" s="11" t="s">
        <v>56</v>
      </c>
      <c r="C15" s="42"/>
    </row>
    <row r="16" spans="1:3" s="5" customFormat="1" ht="13.5" customHeight="1" x14ac:dyDescent="0.2">
      <c r="A16" s="32">
        <v>13</v>
      </c>
      <c r="B16" s="11" t="s">
        <v>57</v>
      </c>
      <c r="C16" s="42"/>
    </row>
    <row r="17" spans="1:3" s="5" customFormat="1" ht="13.5" customHeight="1" x14ac:dyDescent="0.2">
      <c r="A17" s="32">
        <v>14</v>
      </c>
      <c r="B17" s="11" t="s">
        <v>5</v>
      </c>
      <c r="C17" s="42"/>
    </row>
    <row r="18" spans="1:3" s="5" customFormat="1" ht="13.5" customHeight="1" x14ac:dyDescent="0.2">
      <c r="A18" s="32">
        <v>15</v>
      </c>
      <c r="B18" s="11" t="s">
        <v>58</v>
      </c>
      <c r="C18" s="42"/>
    </row>
    <row r="19" spans="1:3" s="5" customFormat="1" ht="13.5" customHeight="1" x14ac:dyDescent="0.2">
      <c r="A19" s="32">
        <v>16</v>
      </c>
      <c r="B19" s="11" t="s">
        <v>59</v>
      </c>
      <c r="C19" s="42"/>
    </row>
    <row r="20" spans="1:3" ht="13.5" customHeight="1" x14ac:dyDescent="0.2">
      <c r="A20" s="3">
        <v>17</v>
      </c>
      <c r="B20" s="13" t="s">
        <v>9</v>
      </c>
      <c r="C20" s="38">
        <f>C24+C25+C26+C27</f>
        <v>0</v>
      </c>
    </row>
    <row r="21" spans="1:3" s="5" customFormat="1" ht="13.5" customHeight="1" x14ac:dyDescent="0.2">
      <c r="A21" s="32">
        <v>18</v>
      </c>
      <c r="B21" s="11" t="s">
        <v>60</v>
      </c>
      <c r="C21" s="42"/>
    </row>
    <row r="22" spans="1:3" s="5" customFormat="1" ht="13.5" customHeight="1" x14ac:dyDescent="0.2">
      <c r="A22" s="32">
        <v>19</v>
      </c>
      <c r="B22" s="11" t="s">
        <v>36</v>
      </c>
      <c r="C22" s="42"/>
    </row>
    <row r="23" spans="1:3" s="5" customFormat="1" ht="13.5" customHeight="1" x14ac:dyDescent="0.2">
      <c r="A23" s="32">
        <v>20</v>
      </c>
      <c r="B23" s="11" t="s">
        <v>37</v>
      </c>
      <c r="C23" s="42"/>
    </row>
    <row r="24" spans="1:3" s="5" customFormat="1" ht="13.5" customHeight="1" x14ac:dyDescent="0.2">
      <c r="A24" s="32">
        <v>21</v>
      </c>
      <c r="B24" s="33" t="s">
        <v>61</v>
      </c>
      <c r="C24" s="42"/>
    </row>
    <row r="25" spans="1:3" s="5" customFormat="1" ht="13.5" customHeight="1" x14ac:dyDescent="0.2">
      <c r="A25" s="32">
        <v>22</v>
      </c>
      <c r="B25" s="11" t="s">
        <v>62</v>
      </c>
      <c r="C25" s="42"/>
    </row>
    <row r="26" spans="1:3" s="5" customFormat="1" ht="13.5" customHeight="1" x14ac:dyDescent="0.2">
      <c r="A26" s="32">
        <v>23</v>
      </c>
      <c r="B26" s="11" t="s">
        <v>63</v>
      </c>
      <c r="C26" s="42"/>
    </row>
    <row r="27" spans="1:3" s="5" customFormat="1" ht="13.5" customHeight="1" x14ac:dyDescent="0.2">
      <c r="A27" s="32">
        <v>24</v>
      </c>
      <c r="B27" s="11" t="s">
        <v>64</v>
      </c>
      <c r="C27" s="42"/>
    </row>
    <row r="28" spans="1:3" s="17" customFormat="1" ht="13.5" customHeight="1" x14ac:dyDescent="0.2">
      <c r="A28" s="3">
        <v>25</v>
      </c>
      <c r="B28" s="26" t="s">
        <v>65</v>
      </c>
      <c r="C28" s="37"/>
    </row>
    <row r="29" spans="1:3" ht="13.5" customHeight="1" x14ac:dyDescent="0.2">
      <c r="A29" s="3">
        <v>26</v>
      </c>
      <c r="B29" s="14" t="s">
        <v>66</v>
      </c>
      <c r="C29" s="39">
        <f>SUM(C30:C33)</f>
        <v>0</v>
      </c>
    </row>
    <row r="30" spans="1:3" s="5" customFormat="1" ht="13.5" customHeight="1" x14ac:dyDescent="0.2">
      <c r="A30" s="32">
        <v>27</v>
      </c>
      <c r="B30" s="11" t="s">
        <v>67</v>
      </c>
      <c r="C30" s="42"/>
    </row>
    <row r="31" spans="1:3" s="5" customFormat="1" ht="13.5" customHeight="1" x14ac:dyDescent="0.2">
      <c r="A31" s="32">
        <v>28</v>
      </c>
      <c r="B31" s="11" t="s">
        <v>68</v>
      </c>
      <c r="C31" s="42"/>
    </row>
    <row r="32" spans="1:3" s="5" customFormat="1" ht="13.5" customHeight="1" x14ac:dyDescent="0.2">
      <c r="A32" s="32">
        <v>29</v>
      </c>
      <c r="B32" s="47" t="s">
        <v>69</v>
      </c>
      <c r="C32" s="42"/>
    </row>
    <row r="33" spans="1:8" s="5" customFormat="1" ht="13.5" customHeight="1" x14ac:dyDescent="0.2">
      <c r="A33" s="32">
        <v>30</v>
      </c>
      <c r="B33" s="47" t="s">
        <v>70</v>
      </c>
      <c r="C33" s="42"/>
    </row>
    <row r="34" spans="1:8" ht="13.5" customHeight="1" x14ac:dyDescent="0.2">
      <c r="A34" s="3">
        <v>31</v>
      </c>
      <c r="B34" s="13" t="s">
        <v>21</v>
      </c>
      <c r="C34" s="40">
        <f t="shared" ref="C34" si="2">SUM(C35:C38)</f>
        <v>0</v>
      </c>
    </row>
    <row r="35" spans="1:8" s="5" customFormat="1" ht="13.5" customHeight="1" x14ac:dyDescent="0.2">
      <c r="A35" s="32">
        <v>32</v>
      </c>
      <c r="B35" s="11" t="s">
        <v>22</v>
      </c>
      <c r="C35" s="42"/>
    </row>
    <row r="36" spans="1:8" s="5" customFormat="1" ht="13.5" customHeight="1" x14ac:dyDescent="0.2">
      <c r="A36" s="32">
        <v>33</v>
      </c>
      <c r="B36" s="11" t="s">
        <v>23</v>
      </c>
      <c r="C36" s="42"/>
    </row>
    <row r="37" spans="1:8" s="5" customFormat="1" ht="13.5" customHeight="1" x14ac:dyDescent="0.2">
      <c r="A37" s="32">
        <v>34</v>
      </c>
      <c r="B37" s="11" t="s">
        <v>24</v>
      </c>
      <c r="C37" s="42"/>
    </row>
    <row r="38" spans="1:8" s="5" customFormat="1" ht="13.5" customHeight="1" x14ac:dyDescent="0.2">
      <c r="A38" s="32">
        <v>35</v>
      </c>
      <c r="B38" s="11" t="s">
        <v>25</v>
      </c>
      <c r="C38" s="42"/>
    </row>
    <row r="39" spans="1:8" s="5" customFormat="1" ht="13.5" customHeight="1" x14ac:dyDescent="0.2">
      <c r="A39" s="32">
        <v>36</v>
      </c>
      <c r="B39" s="11" t="s">
        <v>26</v>
      </c>
      <c r="C39" s="42"/>
    </row>
    <row r="40" spans="1:8" s="5" customFormat="1" ht="13.5" customHeight="1" x14ac:dyDescent="0.2">
      <c r="A40" s="32">
        <v>37</v>
      </c>
      <c r="B40" s="11" t="s">
        <v>84</v>
      </c>
      <c r="C40" s="42"/>
      <c r="H40" s="5" t="s">
        <v>94</v>
      </c>
    </row>
    <row r="41" spans="1:8" s="5" customFormat="1" ht="13.5" customHeight="1" x14ac:dyDescent="0.2">
      <c r="A41" s="32">
        <v>38</v>
      </c>
      <c r="B41" s="34" t="s">
        <v>46</v>
      </c>
      <c r="C41" s="42"/>
    </row>
    <row r="42" spans="1:8" ht="13.5" customHeight="1" x14ac:dyDescent="0.2">
      <c r="A42" s="3">
        <v>39</v>
      </c>
      <c r="B42" s="13" t="s">
        <v>27</v>
      </c>
      <c r="C42" s="31">
        <f t="shared" ref="C42" si="3">SUM(C43:C46)</f>
        <v>0</v>
      </c>
    </row>
    <row r="43" spans="1:8" s="5" customFormat="1" ht="13.5" customHeight="1" x14ac:dyDescent="0.2">
      <c r="A43" s="32">
        <v>40</v>
      </c>
      <c r="B43" s="33" t="s">
        <v>74</v>
      </c>
      <c r="C43" s="42"/>
    </row>
    <row r="44" spans="1:8" s="5" customFormat="1" ht="13.5" customHeight="1" x14ac:dyDescent="0.2">
      <c r="A44" s="32">
        <v>41</v>
      </c>
      <c r="B44" s="11" t="s">
        <v>81</v>
      </c>
      <c r="C44" s="42"/>
    </row>
    <row r="45" spans="1:8" s="5" customFormat="1" ht="13.5" customHeight="1" x14ac:dyDescent="0.2">
      <c r="A45" s="32">
        <v>42</v>
      </c>
      <c r="B45" s="11" t="s">
        <v>75</v>
      </c>
      <c r="C45" s="42"/>
    </row>
    <row r="46" spans="1:8" s="5" customFormat="1" ht="13.5" customHeight="1" x14ac:dyDescent="0.2">
      <c r="A46" s="32">
        <v>43</v>
      </c>
      <c r="B46" s="11" t="s">
        <v>76</v>
      </c>
      <c r="C46" s="42"/>
    </row>
    <row r="47" spans="1:8" ht="13.5" customHeight="1" x14ac:dyDescent="0.2">
      <c r="A47" s="3">
        <v>44</v>
      </c>
      <c r="B47" s="13" t="s">
        <v>28</v>
      </c>
      <c r="C47" s="41">
        <f>SUM(C48:C49)</f>
        <v>0</v>
      </c>
    </row>
    <row r="48" spans="1:8" s="5" customFormat="1" ht="13.5" customHeight="1" x14ac:dyDescent="0.2">
      <c r="A48" s="32">
        <v>45</v>
      </c>
      <c r="B48" s="11" t="s">
        <v>77</v>
      </c>
      <c r="C48" s="42"/>
    </row>
    <row r="49" spans="1:3" s="5" customFormat="1" ht="13.5" customHeight="1" x14ac:dyDescent="0.2">
      <c r="A49" s="32">
        <v>46</v>
      </c>
      <c r="B49" s="11" t="s">
        <v>78</v>
      </c>
      <c r="C49" s="42"/>
    </row>
    <row r="50" spans="1:3" s="12" customFormat="1" ht="13.5" customHeight="1" x14ac:dyDescent="0.2">
      <c r="A50" s="3">
        <v>47</v>
      </c>
      <c r="B50" s="13" t="s">
        <v>85</v>
      </c>
      <c r="C50" s="37"/>
    </row>
    <row r="51" spans="1:3" ht="28.5" customHeight="1" x14ac:dyDescent="0.2"/>
    <row r="52" spans="1:3" x14ac:dyDescent="0.2">
      <c r="B52" s="1"/>
    </row>
    <row r="71" spans="2:2" x14ac:dyDescent="0.2">
      <c r="B71" s="6"/>
    </row>
  </sheetData>
  <autoFilter ref="B1:B973"/>
  <mergeCells count="3">
    <mergeCell ref="A2:A3"/>
    <mergeCell ref="B2:B3"/>
    <mergeCell ref="A1:C1"/>
  </mergeCells>
  <pageMargins left="1.2" right="0.2" top="0.5" bottom="0.2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workbookViewId="0">
      <selection activeCell="D3" sqref="D3"/>
    </sheetView>
  </sheetViews>
  <sheetFormatPr defaultRowHeight="15" x14ac:dyDescent="0.25"/>
  <cols>
    <col min="1" max="1" width="6" customWidth="1"/>
    <col min="2" max="2" width="49" customWidth="1"/>
    <col min="3" max="3" width="16.140625" customWidth="1"/>
    <col min="4" max="4" width="66.5703125" customWidth="1"/>
  </cols>
  <sheetData>
    <row r="1" spans="1:4" ht="39" customHeight="1" x14ac:dyDescent="0.25">
      <c r="A1" s="113" t="s">
        <v>148</v>
      </c>
      <c r="B1" s="113"/>
      <c r="C1" s="113"/>
    </row>
    <row r="2" spans="1:4" x14ac:dyDescent="0.25">
      <c r="A2" s="109" t="s">
        <v>0</v>
      </c>
      <c r="B2" s="111" t="s">
        <v>1</v>
      </c>
      <c r="C2" s="57" t="s">
        <v>143</v>
      </c>
    </row>
    <row r="3" spans="1:4" x14ac:dyDescent="0.25">
      <c r="A3" s="110"/>
      <c r="B3" s="112"/>
      <c r="C3" s="58" t="s">
        <v>147</v>
      </c>
    </row>
    <row r="4" spans="1:4" x14ac:dyDescent="0.25">
      <c r="A4" s="59">
        <v>1</v>
      </c>
      <c r="B4" s="60" t="s">
        <v>2</v>
      </c>
      <c r="C4" s="61">
        <f>C5+C9+C22+C23</f>
        <v>0</v>
      </c>
    </row>
    <row r="5" spans="1:4" x14ac:dyDescent="0.25">
      <c r="A5" s="62">
        <v>2</v>
      </c>
      <c r="B5" s="63" t="s">
        <v>97</v>
      </c>
      <c r="C5" s="64">
        <f>C6+C7</f>
        <v>0</v>
      </c>
    </row>
    <row r="6" spans="1:4" x14ac:dyDescent="0.25">
      <c r="A6" s="65">
        <v>3</v>
      </c>
      <c r="B6" s="66" t="s">
        <v>98</v>
      </c>
      <c r="C6" s="67"/>
    </row>
    <row r="7" spans="1:4" x14ac:dyDescent="0.25">
      <c r="A7" s="65">
        <v>4</v>
      </c>
      <c r="B7" s="66" t="s">
        <v>99</v>
      </c>
      <c r="C7" s="67"/>
    </row>
    <row r="8" spans="1:4" x14ac:dyDescent="0.25">
      <c r="A8" s="65">
        <v>5</v>
      </c>
      <c r="B8" s="82" t="s">
        <v>8</v>
      </c>
      <c r="C8" s="67"/>
      <c r="D8" s="83" t="s">
        <v>144</v>
      </c>
    </row>
    <row r="9" spans="1:4" x14ac:dyDescent="0.25">
      <c r="A9" s="62">
        <v>6</v>
      </c>
      <c r="B9" s="63" t="s">
        <v>100</v>
      </c>
      <c r="C9" s="64">
        <f>C10+C14+C20+C21</f>
        <v>0</v>
      </c>
    </row>
    <row r="10" spans="1:4" x14ac:dyDescent="0.25">
      <c r="A10" s="62">
        <v>7</v>
      </c>
      <c r="B10" s="63" t="s">
        <v>48</v>
      </c>
      <c r="C10" s="64">
        <f>C11+C12+C13</f>
        <v>0</v>
      </c>
    </row>
    <row r="11" spans="1:4" x14ac:dyDescent="0.25">
      <c r="A11" s="65">
        <v>8</v>
      </c>
      <c r="B11" s="66" t="s">
        <v>49</v>
      </c>
      <c r="C11" s="67"/>
    </row>
    <row r="12" spans="1:4" x14ac:dyDescent="0.25">
      <c r="A12" s="65">
        <v>9</v>
      </c>
      <c r="B12" s="66" t="s">
        <v>101</v>
      </c>
      <c r="C12" s="67"/>
    </row>
    <row r="13" spans="1:4" x14ac:dyDescent="0.25">
      <c r="A13" s="65">
        <v>10</v>
      </c>
      <c r="B13" s="66" t="s">
        <v>102</v>
      </c>
      <c r="C13" s="67"/>
    </row>
    <row r="14" spans="1:4" x14ac:dyDescent="0.25">
      <c r="A14" s="62">
        <v>11</v>
      </c>
      <c r="B14" s="63" t="s">
        <v>50</v>
      </c>
      <c r="C14" s="64">
        <f>C15+C16+C17+C18+C19</f>
        <v>0</v>
      </c>
    </row>
    <row r="15" spans="1:4" x14ac:dyDescent="0.25">
      <c r="A15" s="65">
        <v>12</v>
      </c>
      <c r="B15" s="66" t="s">
        <v>51</v>
      </c>
      <c r="C15" s="67"/>
    </row>
    <row r="16" spans="1:4" x14ac:dyDescent="0.25">
      <c r="A16" s="65">
        <v>13</v>
      </c>
      <c r="B16" s="66" t="s">
        <v>52</v>
      </c>
      <c r="C16" s="67"/>
    </row>
    <row r="17" spans="1:3" x14ac:dyDescent="0.25">
      <c r="A17" s="65">
        <v>14</v>
      </c>
      <c r="B17" s="66" t="s">
        <v>53</v>
      </c>
      <c r="C17" s="67"/>
    </row>
    <row r="18" spans="1:3" x14ac:dyDescent="0.25">
      <c r="A18" s="65">
        <v>15</v>
      </c>
      <c r="B18" s="66" t="s">
        <v>54</v>
      </c>
      <c r="C18" s="67"/>
    </row>
    <row r="19" spans="1:3" x14ac:dyDescent="0.25">
      <c r="A19" s="65">
        <v>16</v>
      </c>
      <c r="B19" s="66" t="s">
        <v>55</v>
      </c>
      <c r="C19" s="67"/>
    </row>
    <row r="20" spans="1:3" x14ac:dyDescent="0.25">
      <c r="A20" s="65">
        <v>17</v>
      </c>
      <c r="B20" s="66" t="s">
        <v>56</v>
      </c>
      <c r="C20" s="67"/>
    </row>
    <row r="21" spans="1:3" x14ac:dyDescent="0.25">
      <c r="A21" s="65">
        <v>18</v>
      </c>
      <c r="B21" s="69" t="s">
        <v>57</v>
      </c>
      <c r="C21" s="67"/>
    </row>
    <row r="22" spans="1:3" x14ac:dyDescent="0.25">
      <c r="A22" s="62">
        <v>19</v>
      </c>
      <c r="B22" s="70" t="s">
        <v>103</v>
      </c>
      <c r="C22" s="64"/>
    </row>
    <row r="23" spans="1:3" x14ac:dyDescent="0.25">
      <c r="A23" s="62">
        <v>20</v>
      </c>
      <c r="B23" s="63" t="s">
        <v>59</v>
      </c>
      <c r="C23" s="64">
        <f>C24+C25+C26+C27+C28+C29+C30+C31+C32+C33+C34</f>
        <v>0</v>
      </c>
    </row>
    <row r="24" spans="1:3" x14ac:dyDescent="0.25">
      <c r="A24" s="65">
        <v>21</v>
      </c>
      <c r="B24" s="66" t="s">
        <v>104</v>
      </c>
      <c r="C24" s="67"/>
    </row>
    <row r="25" spans="1:3" x14ac:dyDescent="0.25">
      <c r="A25" s="65">
        <v>22</v>
      </c>
      <c r="B25" s="66" t="s">
        <v>105</v>
      </c>
      <c r="C25" s="67"/>
    </row>
    <row r="26" spans="1:3" x14ac:dyDescent="0.25">
      <c r="A26" s="65">
        <v>23</v>
      </c>
      <c r="B26" s="66" t="s">
        <v>106</v>
      </c>
      <c r="C26" s="67"/>
    </row>
    <row r="27" spans="1:3" x14ac:dyDescent="0.25">
      <c r="A27" s="65">
        <v>24</v>
      </c>
      <c r="B27" s="66" t="s">
        <v>107</v>
      </c>
      <c r="C27" s="67"/>
    </row>
    <row r="28" spans="1:3" x14ac:dyDescent="0.25">
      <c r="A28" s="65">
        <v>25</v>
      </c>
      <c r="B28" s="66" t="s">
        <v>108</v>
      </c>
      <c r="C28" s="67"/>
    </row>
    <row r="29" spans="1:3" x14ac:dyDescent="0.25">
      <c r="A29" s="65">
        <v>26</v>
      </c>
      <c r="B29" s="66" t="s">
        <v>109</v>
      </c>
      <c r="C29" s="67"/>
    </row>
    <row r="30" spans="1:3" x14ac:dyDescent="0.25">
      <c r="A30" s="65">
        <v>27</v>
      </c>
      <c r="B30" s="66" t="s">
        <v>110</v>
      </c>
      <c r="C30" s="67"/>
    </row>
    <row r="31" spans="1:3" x14ac:dyDescent="0.25">
      <c r="A31" s="65">
        <v>28</v>
      </c>
      <c r="B31" s="66" t="s">
        <v>111</v>
      </c>
      <c r="C31" s="67"/>
    </row>
    <row r="32" spans="1:3" x14ac:dyDescent="0.25">
      <c r="A32" s="65">
        <v>29</v>
      </c>
      <c r="B32" s="66" t="s">
        <v>112</v>
      </c>
      <c r="C32" s="67"/>
    </row>
    <row r="33" spans="1:4" x14ac:dyDescent="0.25">
      <c r="A33" s="65">
        <v>30</v>
      </c>
      <c r="B33" s="66" t="s">
        <v>113</v>
      </c>
      <c r="C33" s="67"/>
    </row>
    <row r="34" spans="1:4" x14ac:dyDescent="0.25">
      <c r="A34" s="65">
        <v>31</v>
      </c>
      <c r="B34" s="66" t="s">
        <v>114</v>
      </c>
      <c r="C34" s="67"/>
    </row>
    <row r="35" spans="1:4" x14ac:dyDescent="0.25">
      <c r="A35" s="59">
        <v>32</v>
      </c>
      <c r="B35" s="60" t="s">
        <v>9</v>
      </c>
      <c r="C35" s="71">
        <f>C36+C40+C42+C44+C48</f>
        <v>0</v>
      </c>
    </row>
    <row r="36" spans="1:4" x14ac:dyDescent="0.25">
      <c r="A36" s="72">
        <v>33</v>
      </c>
      <c r="B36" s="73" t="s">
        <v>10</v>
      </c>
      <c r="C36" s="74"/>
    </row>
    <row r="37" spans="1:4" x14ac:dyDescent="0.25">
      <c r="A37" s="65">
        <v>34</v>
      </c>
      <c r="B37" s="66" t="s">
        <v>11</v>
      </c>
      <c r="C37" s="67"/>
    </row>
    <row r="38" spans="1:4" x14ac:dyDescent="0.25">
      <c r="A38" s="65">
        <v>35</v>
      </c>
      <c r="B38" s="66" t="s">
        <v>115</v>
      </c>
      <c r="C38" s="67"/>
    </row>
    <row r="39" spans="1:4" x14ac:dyDescent="0.25">
      <c r="A39" s="65">
        <v>36</v>
      </c>
      <c r="B39" s="82" t="s">
        <v>116</v>
      </c>
      <c r="C39" s="67"/>
      <c r="D39" s="83" t="s">
        <v>145</v>
      </c>
    </row>
    <row r="40" spans="1:4" x14ac:dyDescent="0.25">
      <c r="A40" s="72">
        <v>37</v>
      </c>
      <c r="B40" s="73" t="s">
        <v>117</v>
      </c>
      <c r="C40" s="74"/>
    </row>
    <row r="41" spans="1:4" x14ac:dyDescent="0.25">
      <c r="A41" s="65">
        <v>38</v>
      </c>
      <c r="B41" s="66" t="s">
        <v>118</v>
      </c>
      <c r="C41" s="67"/>
    </row>
    <row r="42" spans="1:4" x14ac:dyDescent="0.25">
      <c r="A42" s="72">
        <v>39</v>
      </c>
      <c r="B42" s="73" t="s">
        <v>119</v>
      </c>
      <c r="C42" s="74"/>
    </row>
    <row r="43" spans="1:4" x14ac:dyDescent="0.25">
      <c r="A43" s="65">
        <v>40</v>
      </c>
      <c r="B43" s="66" t="s">
        <v>11</v>
      </c>
      <c r="C43" s="67"/>
    </row>
    <row r="44" spans="1:4" x14ac:dyDescent="0.25">
      <c r="A44" s="72">
        <v>41</v>
      </c>
      <c r="B44" s="73" t="s">
        <v>120</v>
      </c>
      <c r="C44" s="74"/>
    </row>
    <row r="45" spans="1:4" ht="14.25" customHeight="1" x14ac:dyDescent="0.25">
      <c r="A45" s="65">
        <v>42</v>
      </c>
      <c r="B45" s="66" t="s">
        <v>60</v>
      </c>
      <c r="C45" s="68"/>
    </row>
    <row r="46" spans="1:4" x14ac:dyDescent="0.25">
      <c r="A46" s="65">
        <v>43</v>
      </c>
      <c r="B46" s="66" t="s">
        <v>121</v>
      </c>
      <c r="C46" s="67"/>
    </row>
    <row r="47" spans="1:4" x14ac:dyDescent="0.25">
      <c r="A47" s="65">
        <v>44</v>
      </c>
      <c r="B47" s="66" t="s">
        <v>122</v>
      </c>
      <c r="C47" s="68"/>
    </row>
    <row r="48" spans="1:4" x14ac:dyDescent="0.25">
      <c r="A48" s="75">
        <v>45</v>
      </c>
      <c r="B48" s="76" t="s">
        <v>123</v>
      </c>
      <c r="C48" s="77">
        <f>SUM(C49:C58)</f>
        <v>0</v>
      </c>
    </row>
    <row r="49" spans="1:3" ht="20.25" customHeight="1" x14ac:dyDescent="0.25">
      <c r="A49" s="65">
        <v>46</v>
      </c>
      <c r="B49" s="66" t="s">
        <v>124</v>
      </c>
      <c r="C49" s="68"/>
    </row>
    <row r="50" spans="1:3" ht="18" customHeight="1" x14ac:dyDescent="0.25">
      <c r="A50" s="65">
        <v>47</v>
      </c>
      <c r="B50" s="66" t="s">
        <v>125</v>
      </c>
      <c r="C50" s="68"/>
    </row>
    <row r="51" spans="1:3" ht="21" customHeight="1" x14ac:dyDescent="0.25">
      <c r="A51" s="65">
        <v>48</v>
      </c>
      <c r="B51" s="66" t="s">
        <v>126</v>
      </c>
      <c r="C51" s="68"/>
    </row>
    <row r="52" spans="1:3" x14ac:dyDescent="0.25">
      <c r="A52" s="65">
        <v>49</v>
      </c>
      <c r="B52" s="66" t="s">
        <v>127</v>
      </c>
      <c r="C52" s="68"/>
    </row>
    <row r="53" spans="1:3" x14ac:dyDescent="0.25">
      <c r="A53" s="65">
        <v>50</v>
      </c>
      <c r="B53" s="66" t="s">
        <v>128</v>
      </c>
      <c r="C53" s="68"/>
    </row>
    <row r="54" spans="1:3" x14ac:dyDescent="0.25">
      <c r="A54" s="65">
        <v>51</v>
      </c>
      <c r="B54" s="66" t="s">
        <v>129</v>
      </c>
      <c r="C54" s="68"/>
    </row>
    <row r="55" spans="1:3" x14ac:dyDescent="0.25">
      <c r="A55" s="65">
        <v>52</v>
      </c>
      <c r="B55" s="66" t="s">
        <v>130</v>
      </c>
      <c r="C55" s="68"/>
    </row>
    <row r="56" spans="1:3" x14ac:dyDescent="0.25">
      <c r="A56" s="65">
        <v>53</v>
      </c>
      <c r="B56" s="66" t="s">
        <v>131</v>
      </c>
      <c r="C56" s="68"/>
    </row>
    <row r="57" spans="1:3" x14ac:dyDescent="0.25">
      <c r="A57" s="65">
        <v>54</v>
      </c>
      <c r="B57" s="66" t="s">
        <v>132</v>
      </c>
      <c r="C57" s="68"/>
    </row>
    <row r="58" spans="1:3" x14ac:dyDescent="0.25">
      <c r="A58" s="65">
        <v>55</v>
      </c>
      <c r="B58" s="66" t="s">
        <v>133</v>
      </c>
      <c r="C58" s="68"/>
    </row>
    <row r="59" spans="1:3" x14ac:dyDescent="0.25">
      <c r="A59" s="65">
        <v>56</v>
      </c>
      <c r="B59" s="78" t="s">
        <v>65</v>
      </c>
      <c r="C59" s="79"/>
    </row>
    <row r="60" spans="1:3" x14ac:dyDescent="0.25">
      <c r="A60" s="65">
        <v>57</v>
      </c>
      <c r="B60" s="60" t="s">
        <v>134</v>
      </c>
      <c r="C60" s="71">
        <f>C61+C62+C63+C64</f>
        <v>0</v>
      </c>
    </row>
    <row r="61" spans="1:3" x14ac:dyDescent="0.25">
      <c r="A61" s="65">
        <v>58</v>
      </c>
      <c r="B61" s="80" t="s">
        <v>135</v>
      </c>
      <c r="C61" s="67"/>
    </row>
    <row r="62" spans="1:3" x14ac:dyDescent="0.25">
      <c r="A62" s="65">
        <v>59</v>
      </c>
      <c r="B62" s="80" t="s">
        <v>68</v>
      </c>
      <c r="C62" s="67"/>
    </row>
    <row r="63" spans="1:3" x14ac:dyDescent="0.25">
      <c r="A63" s="65">
        <v>60</v>
      </c>
      <c r="B63" s="80" t="s">
        <v>69</v>
      </c>
      <c r="C63" s="67"/>
    </row>
    <row r="64" spans="1:3" x14ac:dyDescent="0.25">
      <c r="A64" s="65">
        <v>61</v>
      </c>
      <c r="B64" s="80" t="s">
        <v>70</v>
      </c>
      <c r="C64" s="67"/>
    </row>
    <row r="65" spans="1:3" x14ac:dyDescent="0.25">
      <c r="A65" s="65">
        <v>62</v>
      </c>
      <c r="B65" s="60" t="s">
        <v>136</v>
      </c>
      <c r="C65" s="71">
        <f>C66+C67+C68</f>
        <v>0</v>
      </c>
    </row>
    <row r="66" spans="1:3" x14ac:dyDescent="0.25">
      <c r="A66" s="65">
        <v>63</v>
      </c>
      <c r="B66" s="66" t="s">
        <v>18</v>
      </c>
      <c r="C66" s="67"/>
    </row>
    <row r="67" spans="1:3" x14ac:dyDescent="0.25">
      <c r="A67" s="65">
        <v>64</v>
      </c>
      <c r="B67" s="66" t="s">
        <v>19</v>
      </c>
      <c r="C67" s="67"/>
    </row>
    <row r="68" spans="1:3" x14ac:dyDescent="0.25">
      <c r="A68" s="65">
        <v>65</v>
      </c>
      <c r="B68" s="66" t="s">
        <v>20</v>
      </c>
      <c r="C68" s="67"/>
    </row>
    <row r="69" spans="1:3" x14ac:dyDescent="0.25">
      <c r="A69" s="65">
        <v>66</v>
      </c>
      <c r="B69" s="78" t="s">
        <v>137</v>
      </c>
      <c r="C69" s="79"/>
    </row>
    <row r="70" spans="1:3" x14ac:dyDescent="0.25">
      <c r="A70" s="65">
        <v>67</v>
      </c>
      <c r="B70" s="60" t="s">
        <v>21</v>
      </c>
      <c r="C70" s="71">
        <f>C71+C72</f>
        <v>0</v>
      </c>
    </row>
    <row r="71" spans="1:3" x14ac:dyDescent="0.25">
      <c r="A71" s="65">
        <v>68</v>
      </c>
      <c r="B71" s="66" t="s">
        <v>23</v>
      </c>
      <c r="C71" s="67"/>
    </row>
    <row r="72" spans="1:3" x14ac:dyDescent="0.25">
      <c r="A72" s="65">
        <v>69</v>
      </c>
      <c r="B72" s="66" t="s">
        <v>25</v>
      </c>
      <c r="C72" s="67"/>
    </row>
    <row r="73" spans="1:3" x14ac:dyDescent="0.25">
      <c r="A73" s="65">
        <v>70</v>
      </c>
      <c r="B73" s="80" t="s">
        <v>138</v>
      </c>
      <c r="C73" s="67"/>
    </row>
    <row r="74" spans="1:3" x14ac:dyDescent="0.25">
      <c r="A74" s="65">
        <v>71</v>
      </c>
      <c r="B74" s="80" t="s">
        <v>139</v>
      </c>
      <c r="C74" s="67"/>
    </row>
    <row r="75" spans="1:3" x14ac:dyDescent="0.25">
      <c r="A75" s="65">
        <v>72</v>
      </c>
      <c r="B75" s="66" t="s">
        <v>46</v>
      </c>
      <c r="C75" s="67"/>
    </row>
    <row r="76" spans="1:3" x14ac:dyDescent="0.25">
      <c r="A76" s="65">
        <v>73</v>
      </c>
      <c r="B76" s="60" t="s">
        <v>27</v>
      </c>
      <c r="C76" s="71">
        <f>C77+C78+C79+C80</f>
        <v>0</v>
      </c>
    </row>
    <row r="77" spans="1:3" x14ac:dyDescent="0.25">
      <c r="A77" s="65">
        <v>74</v>
      </c>
      <c r="B77" s="66" t="s">
        <v>74</v>
      </c>
      <c r="C77" s="67"/>
    </row>
    <row r="78" spans="1:3" x14ac:dyDescent="0.25">
      <c r="A78" s="65">
        <v>75</v>
      </c>
      <c r="B78" s="66" t="s">
        <v>87</v>
      </c>
      <c r="C78" s="67"/>
    </row>
    <row r="79" spans="1:3" x14ac:dyDescent="0.25">
      <c r="A79" s="65">
        <v>76</v>
      </c>
      <c r="B79" s="66" t="s">
        <v>75</v>
      </c>
      <c r="C79" s="67"/>
    </row>
    <row r="80" spans="1:3" x14ac:dyDescent="0.25">
      <c r="A80" s="65">
        <v>77</v>
      </c>
      <c r="B80" s="66" t="s">
        <v>76</v>
      </c>
      <c r="C80" s="67">
        <v>0</v>
      </c>
    </row>
    <row r="81" spans="1:3" x14ac:dyDescent="0.25">
      <c r="A81" s="65">
        <v>78</v>
      </c>
      <c r="B81" s="60" t="s">
        <v>28</v>
      </c>
      <c r="C81" s="71">
        <f>C82+C83</f>
        <v>0</v>
      </c>
    </row>
    <row r="82" spans="1:3" x14ac:dyDescent="0.25">
      <c r="A82" s="65">
        <v>79</v>
      </c>
      <c r="B82" s="66" t="s">
        <v>140</v>
      </c>
      <c r="C82" s="67"/>
    </row>
    <row r="83" spans="1:3" x14ac:dyDescent="0.25">
      <c r="A83" s="65">
        <v>80</v>
      </c>
      <c r="B83" s="66" t="s">
        <v>141</v>
      </c>
      <c r="C83" s="81"/>
    </row>
    <row r="84" spans="1:3" x14ac:dyDescent="0.25">
      <c r="A84" s="65">
        <v>81</v>
      </c>
      <c r="B84" s="60" t="s">
        <v>142</v>
      </c>
      <c r="C84" s="71">
        <v>4400</v>
      </c>
    </row>
    <row r="85" spans="1:3" x14ac:dyDescent="0.25">
      <c r="A85" s="65">
        <v>82</v>
      </c>
      <c r="B85" s="60" t="s">
        <v>85</v>
      </c>
      <c r="C85" s="37">
        <v>305</v>
      </c>
    </row>
  </sheetData>
  <mergeCells count="3">
    <mergeCell ref="A1:C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Театр</vt:lpstr>
      <vt:lpstr>Музей</vt:lpstr>
      <vt:lpstr>Номын сан</vt:lpstr>
      <vt:lpstr>Соёлын төв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Zaya</dc:creator>
  <cp:lastModifiedBy>PC</cp:lastModifiedBy>
  <cp:lastPrinted>2025-09-05T06:17:36Z</cp:lastPrinted>
  <dcterms:created xsi:type="dcterms:W3CDTF">2022-09-30T02:41:00Z</dcterms:created>
  <dcterms:modified xsi:type="dcterms:W3CDTF">2025-09-29T05:29:35Z</dcterms:modified>
</cp:coreProperties>
</file>